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za23046\Desktop\"/>
    </mc:Choice>
  </mc:AlternateContent>
  <bookViews>
    <workbookView xWindow="0" yWindow="0" windowWidth="28800" windowHeight="12435" activeTab="2"/>
  </bookViews>
  <sheets>
    <sheet name="Titulny list" sheetId="1" r:id="rId1"/>
    <sheet name="Montaz" sheetId="4" r:id="rId2"/>
    <sheet name="Material" sheetId="3" r:id="rId3"/>
    <sheet name="rekapitulacia" sheetId="6" r:id="rId4"/>
  </sheets>
  <definedNames>
    <definedName name="_xlnm.Print_Titles" localSheetId="2">Material!$2:$4</definedName>
    <definedName name="_xlnm.Print_Titles" localSheetId="1">Montaz!$2:$4</definedName>
    <definedName name="OLE_LINK2" localSheetId="2">Material!$P$4</definedName>
    <definedName name="OLE_LINK2" localSheetId="1">Montaz!$O$4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6" l="1"/>
  <c r="L16" i="3" l="1"/>
  <c r="E4" i="6"/>
  <c r="L21" i="3" l="1"/>
  <c r="J9" i="6" s="1"/>
  <c r="J10" i="6" s="1"/>
  <c r="K38" i="4"/>
  <c r="K47" i="4" l="1"/>
  <c r="J7" i="6" s="1"/>
  <c r="J8" i="6" s="1"/>
  <c r="J6" i="6" l="1"/>
  <c r="J11" i="6" l="1"/>
  <c r="J17" i="6" s="1"/>
  <c r="J18" i="6" l="1"/>
</calcChain>
</file>

<file path=xl/sharedStrings.xml><?xml version="1.0" encoding="utf-8"?>
<sst xmlns="http://schemas.openxmlformats.org/spreadsheetml/2006/main" count="170" uniqueCount="107">
  <si>
    <t>Zákazka číslo</t>
  </si>
  <si>
    <t>:</t>
  </si>
  <si>
    <t>Objednávka číslo</t>
  </si>
  <si>
    <t>Odberateľ</t>
  </si>
  <si>
    <t>Investor</t>
  </si>
  <si>
    <t>Generálny dodávateľ</t>
  </si>
  <si>
    <t>Generálny projektant</t>
  </si>
  <si>
    <t>Stavba</t>
  </si>
  <si>
    <t>Objekt, PS</t>
  </si>
  <si>
    <t>Predmet</t>
  </si>
  <si>
    <t>Projektant</t>
  </si>
  <si>
    <t>Zodpovedný projektant</t>
  </si>
  <si>
    <t>Rozpočtár</t>
  </si>
  <si>
    <t>Funkcia</t>
  </si>
  <si>
    <t>Poznámky:</t>
  </si>
  <si>
    <t>Por.</t>
  </si>
  <si>
    <t>Kód položky</t>
  </si>
  <si>
    <t>CS</t>
  </si>
  <si>
    <t>Typ</t>
  </si>
  <si>
    <t>Názov</t>
  </si>
  <si>
    <t>Množstvo</t>
  </si>
  <si>
    <t>JM</t>
  </si>
  <si>
    <t>Cena JM</t>
  </si>
  <si>
    <t>Cena položky</t>
  </si>
  <si>
    <t>Nosný materiál k cenníkom rady M a S</t>
  </si>
  <si>
    <t>m</t>
  </si>
  <si>
    <t>ks</t>
  </si>
  <si>
    <t>Nosný materiál k cenníkom rady M a S - úhrn:</t>
  </si>
  <si>
    <t>[€]</t>
  </si>
  <si>
    <t>Stroje, zariadenia a montáže k cenníkom rady M</t>
  </si>
  <si>
    <t>hod</t>
  </si>
  <si>
    <t>Stroje, zariadenia a montáže k cenníkom rady M - úhrn:</t>
  </si>
  <si>
    <t>Kód</t>
  </si>
  <si>
    <t>Zemné práce</t>
  </si>
  <si>
    <t xml:space="preserve"> Stroje, zariadenia, montáže - úhrn:</t>
  </si>
  <si>
    <t>CC. Rekapitulácia - cenový fond</t>
  </si>
  <si>
    <t>N  á  z  o  v     p  o  l  o  ž  k  y</t>
  </si>
  <si>
    <t>Mont. práce a materiál</t>
  </si>
  <si>
    <t>HLAVA III - Stavebný objekt</t>
  </si>
  <si>
    <t>A</t>
  </si>
  <si>
    <t>Montážne práce podľa 21M - úhrn</t>
  </si>
  <si>
    <t>B</t>
  </si>
  <si>
    <t>HLAVA XI - Náklady hradené z prevádzkových prostriedkov investora</t>
  </si>
  <si>
    <t>066B</t>
  </si>
  <si>
    <t>HZS - východisková revízia</t>
  </si>
  <si>
    <t>HLAVA XI - úhrn</t>
  </si>
  <si>
    <t>Rozpočet celkom - úhrn</t>
  </si>
  <si>
    <t>009</t>
  </si>
  <si>
    <t>HLAVA III - úhrn:</t>
  </si>
  <si>
    <t>Rozpočet výmer kontroloval</t>
  </si>
  <si>
    <t>Rozpočet výmer schválil</t>
  </si>
  <si>
    <t>C. Rozpočet</t>
  </si>
  <si>
    <t>Archívne číslo:</t>
  </si>
  <si>
    <t>CA. Rozpočet</t>
  </si>
  <si>
    <t>CB. Rozpočet</t>
  </si>
  <si>
    <t>MAT</t>
  </si>
  <si>
    <t>ING. PISARČÍK</t>
  </si>
  <si>
    <t>CYKY -J 3x 1.5 RE</t>
  </si>
  <si>
    <t>IS 504 033</t>
  </si>
  <si>
    <t xml:space="preserve">Kabel silovy celoplastovy 750V </t>
  </si>
  <si>
    <t xml:space="preserve">Vlozka poistkova Neozed 10A pre spod.D 01,02 </t>
  </si>
  <si>
    <t>Silový kábel 750 - 1000 V /mm2/ pevne uložený CYKY-CYKYm 750 V 3x1.5</t>
  </si>
  <si>
    <t>Elektrovýstroj stožiara pre 1 okruh</t>
  </si>
  <si>
    <t>Poistkový náboj vč.montáže do 60 A vč. styč. krúžku</t>
  </si>
  <si>
    <t>Osvetľovací stožiar - oceľový do dľžky 12 m</t>
  </si>
  <si>
    <t>PLOŠINA + 1 PRACOVNÍK</t>
  </si>
  <si>
    <t>Ukončenie vodičov v rozvádzač. vč. zapojenia a vodičovej koncovky do 2.5 mm2</t>
  </si>
  <si>
    <t xml:space="preserve"> - Úhrn zemné práce:</t>
  </si>
  <si>
    <t>008D</t>
  </si>
  <si>
    <t>3,60% Doprava SaZ - individuálna kalkulácia</t>
  </si>
  <si>
    <t>(bez DPH)</t>
  </si>
  <si>
    <t>(s  DPH)</t>
  </si>
  <si>
    <t>921-R</t>
  </si>
  <si>
    <t>FOLIA PVC 33 CM  - alebo rovnocenný ekvivalent</t>
  </si>
  <si>
    <t>0033F</t>
  </si>
  <si>
    <t>Pre všetky použité materiály je možné použiť rovnocenný ekvivalent</t>
  </si>
  <si>
    <t>03763</t>
  </si>
  <si>
    <t xml:space="preserve">Zatiahnutie kábla do tvárnicovej trate vr.prípravných a záverečných prác,od 4 do 6 kg/m </t>
  </si>
  <si>
    <t xml:space="preserve">Kabel silovy celoplastovy 0.6/1kV RE </t>
  </si>
  <si>
    <t xml:space="preserve">Stožiarová svorkovnica  </t>
  </si>
  <si>
    <t>Osvetlenie</t>
  </si>
  <si>
    <t xml:space="preserve"> - úhrn:</t>
  </si>
  <si>
    <t>OSVETLENIE</t>
  </si>
  <si>
    <t>210P</t>
  </si>
  <si>
    <t>Nepredvídané práce</t>
  </si>
  <si>
    <t>Demontáže</t>
  </si>
  <si>
    <t xml:space="preserve"> - Úhrn demontáže:</t>
  </si>
  <si>
    <t>Nosný materiál podľa 21M   - úhrn</t>
  </si>
  <si>
    <t>025</t>
  </si>
  <si>
    <t>CYKY -J 4x10 RE</t>
  </si>
  <si>
    <t xml:space="preserve">Silový kábel 750 - 1000 V /mm2/ pevne uložený CYKY-CYKYm 750 V 4x10 </t>
  </si>
  <si>
    <t>Ukončenie vodičov v rozvádzač. vč. zapojenia a vodičovej koncovky do 16 mm2</t>
  </si>
  <si>
    <t>Montáž svietidla  osvetlenia na stožiar výšky 8m do 20kg</t>
  </si>
  <si>
    <t>6,00 PPV a PPP na montážne práce</t>
  </si>
  <si>
    <t>6,00 PPV a PPP na materiál</t>
  </si>
  <si>
    <t>Rurka elektroinst.pancierova ohybna PVC FI 40/32mm</t>
  </si>
  <si>
    <t>Rúrka ochranná z PE, novoduru ap., uložená voľne vnútorná do D 50 mm</t>
  </si>
  <si>
    <t>8m cesta</t>
  </si>
  <si>
    <t xml:space="preserve">Mesto Spišská Belá
</t>
  </si>
  <si>
    <t>MIESTNA KOMUNIKÁCIA MIEROVÁ - SPIŠSKÁ BELÁ</t>
  </si>
  <si>
    <t>SO - REKONŠTRUKCIA VEREJNÉHO OSVETLENIA</t>
  </si>
  <si>
    <t>SKPW 6.0/175/60/5.5</t>
  </si>
  <si>
    <t>Stoziar kompozitový SKP 6,0/175/60/5,5  ,H-6m (NEOMA)</t>
  </si>
  <si>
    <t>TB-1</t>
  </si>
  <si>
    <t>210204011p</t>
  </si>
  <si>
    <t>Odpojenie starej inštalácie od stožiarov, odmontovanie svietidiel</t>
  </si>
  <si>
    <t>Kopoflex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</si>
</sst>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i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top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3" fontId="0" fillId="0" borderId="0" xfId="0" applyNumberFormat="1" applyFont="1"/>
    <xf numFmtId="0" fontId="5" fillId="0" borderId="0" xfId="0" applyFont="1" applyAlignment="1">
      <alignment horizontal="right"/>
    </xf>
    <xf numFmtId="4" fontId="6" fillId="0" borderId="0" xfId="0" applyNumberFormat="1" applyFont="1"/>
    <xf numFmtId="3" fontId="5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0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Font="1"/>
    <xf numFmtId="4" fontId="6" fillId="0" borderId="0" xfId="0" applyNumberFormat="1" applyFont="1" applyAlignment="1">
      <alignment horizontal="center"/>
    </xf>
    <xf numFmtId="0" fontId="8" fillId="0" borderId="0" xfId="0" applyFont="1" applyFill="1"/>
    <xf numFmtId="0" fontId="5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5" fillId="0" borderId="0" xfId="0" applyNumberFormat="1" applyFont="1"/>
    <xf numFmtId="0" fontId="0" fillId="0" borderId="0" xfId="0" applyFont="1" applyAlignment="1">
      <alignment horizontal="left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" fontId="0" fillId="0" borderId="0" xfId="0" applyNumberFormat="1" applyFont="1" applyFill="1"/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 wrapText="1"/>
    </xf>
    <xf numFmtId="4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/>
    <xf numFmtId="2" fontId="15" fillId="0" borderId="0" xfId="0" applyNumberFormat="1" applyFont="1" applyFill="1"/>
    <xf numFmtId="0" fontId="17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2" fontId="0" fillId="2" borderId="0" xfId="0" applyNumberFormat="1" applyFont="1" applyFill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/>
    <xf numFmtId="2" fontId="0" fillId="0" borderId="0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I18" sqref="I18"/>
    </sheetView>
  </sheetViews>
  <sheetFormatPr defaultRowHeight="15" x14ac:dyDescent="0.25"/>
  <cols>
    <col min="2" max="2" width="20.140625" customWidth="1"/>
    <col min="3" max="3" width="1.5703125" customWidth="1"/>
    <col min="8" max="8" width="22.85546875" customWidth="1"/>
    <col min="9" max="9" width="18.7109375" customWidth="1"/>
    <col min="10" max="10" width="3.7109375" hidden="1" customWidth="1"/>
  </cols>
  <sheetData>
    <row r="2" spans="2:10" x14ac:dyDescent="0.25">
      <c r="B2" s="34"/>
      <c r="C2" s="34"/>
      <c r="D2" s="7"/>
      <c r="E2" s="7"/>
      <c r="F2" s="7"/>
      <c r="G2" s="7"/>
      <c r="H2" s="7"/>
      <c r="I2" s="7"/>
      <c r="J2" s="7"/>
    </row>
    <row r="3" spans="2:10" x14ac:dyDescent="0.25">
      <c r="B3" s="7"/>
      <c r="C3" s="7"/>
      <c r="D3" s="7"/>
      <c r="E3" s="13" t="s">
        <v>51</v>
      </c>
      <c r="F3" s="7"/>
      <c r="G3" s="7"/>
      <c r="H3" s="7"/>
      <c r="I3" s="7"/>
      <c r="J3" s="7"/>
    </row>
    <row r="4" spans="2:10" x14ac:dyDescent="0.25">
      <c r="B4" s="35" t="s">
        <v>0</v>
      </c>
      <c r="C4" s="35" t="s">
        <v>1</v>
      </c>
      <c r="D4" s="7"/>
      <c r="E4" s="7"/>
      <c r="F4" s="7"/>
      <c r="G4" s="7"/>
      <c r="H4" s="7"/>
      <c r="I4" s="7"/>
      <c r="J4" s="7"/>
    </row>
    <row r="5" spans="2:10" x14ac:dyDescent="0.25">
      <c r="B5" s="35" t="s">
        <v>2</v>
      </c>
      <c r="C5" s="35" t="s">
        <v>1</v>
      </c>
      <c r="D5" s="7"/>
      <c r="E5" s="7"/>
      <c r="F5" s="7"/>
      <c r="G5" s="7"/>
      <c r="H5" s="7"/>
      <c r="I5" s="7"/>
      <c r="J5" s="7"/>
    </row>
    <row r="6" spans="2:10" x14ac:dyDescent="0.25">
      <c r="B6" s="35" t="s">
        <v>3</v>
      </c>
      <c r="C6" s="35" t="s">
        <v>1</v>
      </c>
      <c r="D6" s="7"/>
      <c r="E6" s="7"/>
      <c r="F6" s="7"/>
      <c r="G6" s="7"/>
      <c r="H6" s="7"/>
      <c r="I6" s="7"/>
      <c r="J6" s="7"/>
    </row>
    <row r="7" spans="2:10" ht="30" customHeight="1" x14ac:dyDescent="0.25">
      <c r="B7" s="35" t="s">
        <v>4</v>
      </c>
      <c r="C7" s="35" t="s">
        <v>1</v>
      </c>
      <c r="D7" s="97" t="s">
        <v>98</v>
      </c>
      <c r="E7" s="98"/>
      <c r="F7" s="98"/>
      <c r="G7" s="98"/>
      <c r="H7" s="98"/>
      <c r="I7" s="46"/>
      <c r="J7" s="7"/>
    </row>
    <row r="8" spans="2:10" x14ac:dyDescent="0.25">
      <c r="B8" s="35" t="s">
        <v>5</v>
      </c>
      <c r="C8" s="35" t="s">
        <v>1</v>
      </c>
      <c r="D8" s="7"/>
      <c r="E8" s="7"/>
      <c r="F8" s="7"/>
      <c r="G8" s="7"/>
      <c r="H8" s="7"/>
      <c r="I8" s="7"/>
      <c r="J8" s="7"/>
    </row>
    <row r="9" spans="2:10" x14ac:dyDescent="0.25">
      <c r="B9" s="35" t="s">
        <v>6</v>
      </c>
      <c r="C9" s="35" t="s">
        <v>1</v>
      </c>
      <c r="D9" s="7"/>
      <c r="E9" s="7"/>
      <c r="F9" s="7"/>
      <c r="G9" s="7"/>
      <c r="H9" s="7"/>
      <c r="I9" s="7"/>
      <c r="J9" s="7"/>
    </row>
    <row r="10" spans="2:10" ht="33" customHeight="1" x14ac:dyDescent="0.25">
      <c r="B10" s="35" t="s">
        <v>7</v>
      </c>
      <c r="C10" s="35" t="s">
        <v>1</v>
      </c>
      <c r="D10" s="97" t="s">
        <v>99</v>
      </c>
      <c r="E10" s="97"/>
      <c r="F10" s="97"/>
      <c r="G10" s="97"/>
      <c r="H10" s="97"/>
      <c r="I10" s="97"/>
      <c r="J10" s="97"/>
    </row>
    <row r="11" spans="2:10" x14ac:dyDescent="0.25">
      <c r="B11" s="35" t="s">
        <v>8</v>
      </c>
      <c r="C11" s="35" t="s">
        <v>1</v>
      </c>
      <c r="D11" s="97" t="s">
        <v>100</v>
      </c>
      <c r="E11" s="97"/>
      <c r="F11" s="97"/>
      <c r="G11" s="97"/>
      <c r="H11" s="97"/>
      <c r="I11" s="97"/>
      <c r="J11" s="7"/>
    </row>
    <row r="12" spans="2:10" x14ac:dyDescent="0.25">
      <c r="B12" s="35" t="s">
        <v>9</v>
      </c>
      <c r="C12" s="35" t="s">
        <v>1</v>
      </c>
      <c r="D12" s="97"/>
      <c r="E12" s="97"/>
      <c r="F12" s="97"/>
      <c r="G12" s="97"/>
      <c r="H12" s="97"/>
      <c r="I12" s="97"/>
      <c r="J12" s="7"/>
    </row>
    <row r="13" spans="2:10" x14ac:dyDescent="0.25">
      <c r="B13" s="35" t="s">
        <v>10</v>
      </c>
      <c r="C13" s="35" t="s">
        <v>1</v>
      </c>
      <c r="D13" s="7"/>
      <c r="E13" s="7"/>
      <c r="F13" s="7"/>
      <c r="G13" s="7"/>
      <c r="H13" s="7"/>
      <c r="I13" s="7"/>
      <c r="J13" s="7"/>
    </row>
    <row r="14" spans="2:10" x14ac:dyDescent="0.25">
      <c r="B14" s="35" t="s">
        <v>11</v>
      </c>
      <c r="C14" s="35" t="s">
        <v>1</v>
      </c>
      <c r="D14" s="36" t="s">
        <v>56</v>
      </c>
      <c r="E14" s="7"/>
      <c r="F14" s="7"/>
      <c r="G14" s="7"/>
      <c r="H14" s="7"/>
      <c r="I14" s="35"/>
      <c r="J14" s="7"/>
    </row>
    <row r="15" spans="2:10" x14ac:dyDescent="0.25">
      <c r="B15" s="35" t="s">
        <v>12</v>
      </c>
      <c r="C15" s="35" t="s">
        <v>1</v>
      </c>
      <c r="D15" s="36" t="s">
        <v>56</v>
      </c>
      <c r="E15" s="7"/>
      <c r="F15" s="7"/>
      <c r="G15" s="7"/>
      <c r="H15" s="7"/>
      <c r="I15" s="35"/>
      <c r="J15" s="36"/>
    </row>
    <row r="16" spans="2:10" x14ac:dyDescent="0.25">
      <c r="B16" s="35" t="s">
        <v>49</v>
      </c>
      <c r="C16" s="35" t="s">
        <v>1</v>
      </c>
      <c r="E16" s="7"/>
      <c r="F16" s="7"/>
      <c r="G16" s="7"/>
      <c r="H16" s="7"/>
      <c r="I16" s="35"/>
      <c r="J16" s="36"/>
    </row>
    <row r="17" spans="2:10" x14ac:dyDescent="0.25">
      <c r="B17" s="35" t="s">
        <v>50</v>
      </c>
      <c r="C17" s="35" t="s">
        <v>1</v>
      </c>
      <c r="D17" s="36"/>
      <c r="E17" s="7"/>
      <c r="F17" s="7"/>
      <c r="G17" s="7"/>
      <c r="H17" s="7"/>
      <c r="I17" s="35"/>
      <c r="J17" s="36"/>
    </row>
    <row r="18" spans="2:10" x14ac:dyDescent="0.25">
      <c r="B18" s="35" t="s">
        <v>13</v>
      </c>
      <c r="C18" s="35" t="s">
        <v>1</v>
      </c>
      <c r="D18" s="7"/>
      <c r="E18" s="7"/>
      <c r="F18" s="7"/>
      <c r="G18" s="7"/>
      <c r="H18" s="7"/>
      <c r="I18" s="35"/>
      <c r="J18" s="36"/>
    </row>
    <row r="19" spans="2:10" x14ac:dyDescent="0.25">
      <c r="B19" s="35" t="s">
        <v>14</v>
      </c>
      <c r="C19" s="7"/>
      <c r="D19" s="22"/>
      <c r="E19" s="7"/>
      <c r="F19" s="7"/>
      <c r="G19" s="7"/>
      <c r="H19" s="7"/>
      <c r="I19" s="35"/>
      <c r="J19" s="36"/>
    </row>
    <row r="20" spans="2:10" x14ac:dyDescent="0.25">
      <c r="B20" s="35" t="s">
        <v>52</v>
      </c>
      <c r="C20" s="7"/>
      <c r="D20" s="7"/>
      <c r="E20" s="7"/>
      <c r="F20" s="7"/>
      <c r="G20" s="7"/>
      <c r="H20" s="7"/>
      <c r="I20" s="7"/>
      <c r="J20" s="7"/>
    </row>
    <row r="21" spans="2:10" x14ac:dyDescent="0.25">
      <c r="B21" s="35" t="s">
        <v>51</v>
      </c>
      <c r="C21" s="7"/>
      <c r="D21" s="7"/>
      <c r="E21" s="7"/>
      <c r="F21" s="7"/>
      <c r="G21" s="7"/>
      <c r="H21" s="7"/>
      <c r="I21" s="7"/>
      <c r="J21" s="7"/>
    </row>
    <row r="22" spans="2:10" x14ac:dyDescent="0.25">
      <c r="B22" s="37"/>
      <c r="C22" s="34"/>
      <c r="D22" s="7"/>
      <c r="E22" s="7"/>
      <c r="F22" s="7"/>
      <c r="G22" s="7"/>
      <c r="H22" s="7"/>
      <c r="I22" s="7"/>
      <c r="J22" s="7"/>
    </row>
    <row r="23" spans="2:10" ht="17.25" x14ac:dyDescent="0.25">
      <c r="B23" s="80" t="s">
        <v>75</v>
      </c>
      <c r="C23" s="7"/>
      <c r="D23" s="7"/>
      <c r="E23" s="7"/>
      <c r="F23" s="7"/>
      <c r="G23" s="7"/>
      <c r="H23" s="7"/>
      <c r="I23" s="7"/>
      <c r="J23" s="7"/>
    </row>
    <row r="24" spans="2:10" x14ac:dyDescent="0.25">
      <c r="B24" s="1"/>
      <c r="C24" s="2"/>
    </row>
    <row r="27" spans="2:10" x14ac:dyDescent="0.25">
      <c r="B27" s="2"/>
    </row>
  </sheetData>
  <mergeCells count="3">
    <mergeCell ref="D7:H7"/>
    <mergeCell ref="D10:J10"/>
    <mergeCell ref="D11:I12"/>
  </mergeCells>
  <pageMargins left="0.25" right="0.25" top="0.75" bottom="0.75" header="0.3" footer="0.3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8"/>
  <sheetViews>
    <sheetView zoomScale="115" zoomScaleNormal="115" workbookViewId="0">
      <selection activeCell="J43" sqref="J43:K45"/>
    </sheetView>
  </sheetViews>
  <sheetFormatPr defaultRowHeight="15" x14ac:dyDescent="0.25"/>
  <cols>
    <col min="1" max="1" width="3.42578125" customWidth="1"/>
    <col min="2" max="2" width="4.5703125" customWidth="1"/>
    <col min="3" max="3" width="12" bestFit="1" customWidth="1"/>
    <col min="4" max="4" width="1.85546875" customWidth="1"/>
    <col min="5" max="5" width="10" bestFit="1" customWidth="1"/>
    <col min="7" max="7" width="37.85546875" customWidth="1"/>
    <col min="8" max="8" width="9.28515625" customWidth="1"/>
    <col min="9" max="9" width="5.140625" customWidth="1"/>
    <col min="10" max="10" width="9.5703125" bestFit="1" customWidth="1"/>
    <col min="11" max="11" width="12.140625" customWidth="1"/>
    <col min="12" max="12" width="3.42578125" customWidth="1"/>
    <col min="13" max="13" width="3.140625" customWidth="1"/>
    <col min="14" max="14" width="1.140625" customWidth="1"/>
    <col min="16" max="16" width="16.85546875" customWidth="1"/>
    <col min="17" max="17" width="12" customWidth="1"/>
    <col min="18" max="18" width="14.140625" customWidth="1"/>
    <col min="19" max="19" width="14" customWidth="1"/>
    <col min="20" max="20" width="15" customWidth="1"/>
    <col min="21" max="21" width="5.140625" customWidth="1"/>
  </cols>
  <sheetData>
    <row r="2" spans="1:23" x14ac:dyDescent="0.25">
      <c r="B2" s="7"/>
      <c r="C2" s="7"/>
      <c r="D2" s="7"/>
      <c r="E2" s="7"/>
      <c r="F2" s="13" t="s">
        <v>53</v>
      </c>
      <c r="G2" s="7"/>
      <c r="H2" s="7"/>
      <c r="I2" s="7"/>
      <c r="J2" s="7"/>
      <c r="K2" s="7"/>
      <c r="L2" s="7"/>
      <c r="M2" s="7"/>
      <c r="N2" s="7"/>
      <c r="O2" s="7"/>
    </row>
    <row r="3" spans="1:23" x14ac:dyDescent="0.25">
      <c r="B3" s="13" t="s">
        <v>15</v>
      </c>
      <c r="C3" s="13" t="s">
        <v>16</v>
      </c>
      <c r="D3" s="13"/>
      <c r="E3" s="13" t="s">
        <v>19</v>
      </c>
      <c r="F3" s="7"/>
      <c r="G3" s="7"/>
      <c r="H3" s="10" t="s">
        <v>20</v>
      </c>
      <c r="I3" s="10" t="s">
        <v>21</v>
      </c>
      <c r="J3" s="10" t="s">
        <v>22</v>
      </c>
      <c r="K3" s="10" t="s">
        <v>23</v>
      </c>
      <c r="L3" s="7"/>
      <c r="M3" s="7"/>
      <c r="N3" s="7"/>
      <c r="O3" s="7"/>
    </row>
    <row r="4" spans="1:23" x14ac:dyDescent="0.25">
      <c r="B4" s="7"/>
      <c r="C4" s="7"/>
      <c r="D4" s="7"/>
      <c r="E4" s="33" t="s">
        <v>29</v>
      </c>
      <c r="F4" s="7"/>
      <c r="G4" s="7"/>
      <c r="H4" s="7"/>
      <c r="I4" s="7"/>
      <c r="J4" s="28" t="s">
        <v>28</v>
      </c>
      <c r="K4" s="28" t="s">
        <v>28</v>
      </c>
      <c r="L4" s="7"/>
      <c r="M4" s="7"/>
      <c r="N4" s="7"/>
      <c r="O4" s="12"/>
      <c r="P4" s="4"/>
      <c r="Q4" s="3"/>
      <c r="R4" s="4"/>
      <c r="S4" s="4"/>
      <c r="T4" s="3"/>
      <c r="U4" s="3"/>
      <c r="V4" s="4"/>
      <c r="W4" s="5"/>
    </row>
    <row r="5" spans="1:23" s="6" customFormat="1" x14ac:dyDescent="0.25">
      <c r="B5" s="7"/>
      <c r="C5" s="7"/>
      <c r="D5" s="7"/>
      <c r="E5" s="33" t="s">
        <v>82</v>
      </c>
      <c r="F5" s="7"/>
      <c r="G5" s="7"/>
      <c r="H5" s="7"/>
      <c r="I5" s="7"/>
      <c r="J5" s="28"/>
      <c r="K5" s="28"/>
      <c r="L5" s="7"/>
      <c r="M5" s="7"/>
      <c r="N5" s="7"/>
      <c r="O5" s="12"/>
      <c r="P5" s="4"/>
      <c r="Q5" s="36"/>
      <c r="R5" s="36"/>
      <c r="S5" s="36"/>
      <c r="T5" s="36"/>
      <c r="U5" s="3"/>
      <c r="V5" s="4"/>
      <c r="W5" s="5"/>
    </row>
    <row r="6" spans="1:23" s="16" customFormat="1" ht="18" customHeight="1" x14ac:dyDescent="0.25">
      <c r="A6" s="55"/>
      <c r="B6" s="8">
        <v>1</v>
      </c>
      <c r="C6" s="29" t="s">
        <v>72</v>
      </c>
      <c r="D6" s="7"/>
      <c r="E6" s="99" t="s">
        <v>92</v>
      </c>
      <c r="F6" s="100"/>
      <c r="G6" s="100"/>
      <c r="H6" s="85">
        <v>7</v>
      </c>
      <c r="I6" s="28" t="s">
        <v>26</v>
      </c>
      <c r="J6" s="44"/>
      <c r="K6" s="71"/>
      <c r="L6" s="7"/>
      <c r="M6" s="7"/>
      <c r="N6" s="7"/>
      <c r="O6" s="12"/>
      <c r="P6" s="18"/>
      <c r="Q6" s="83"/>
      <c r="R6" s="84"/>
      <c r="S6" s="84"/>
      <c r="T6" s="84"/>
      <c r="U6" s="17"/>
      <c r="V6" s="19"/>
      <c r="W6" s="20"/>
    </row>
    <row r="7" spans="1:23" s="16" customFormat="1" ht="29.25" customHeight="1" x14ac:dyDescent="0.25">
      <c r="A7" s="55"/>
      <c r="B7" s="8">
        <v>2</v>
      </c>
      <c r="C7" s="9">
        <v>210810045</v>
      </c>
      <c r="D7" s="7"/>
      <c r="E7" s="100" t="s">
        <v>61</v>
      </c>
      <c r="F7" s="100"/>
      <c r="G7" s="100"/>
      <c r="H7" s="85">
        <v>60</v>
      </c>
      <c r="I7" s="28" t="s">
        <v>25</v>
      </c>
      <c r="J7" s="44"/>
      <c r="K7" s="71"/>
      <c r="L7" s="7"/>
      <c r="M7" s="7"/>
      <c r="N7" s="7"/>
      <c r="O7" s="12"/>
      <c r="P7" s="18"/>
      <c r="Q7" s="83"/>
      <c r="R7" s="84"/>
      <c r="S7" s="84"/>
      <c r="T7" s="84"/>
      <c r="U7" s="17"/>
      <c r="V7" s="19"/>
      <c r="W7" s="20"/>
    </row>
    <row r="8" spans="1:23" s="16" customFormat="1" ht="29.25" customHeight="1" x14ac:dyDescent="0.25">
      <c r="A8" s="55"/>
      <c r="B8" s="8">
        <v>3</v>
      </c>
      <c r="C8" s="9">
        <v>210810054</v>
      </c>
      <c r="D8" s="7"/>
      <c r="E8" s="99" t="s">
        <v>90</v>
      </c>
      <c r="F8" s="100"/>
      <c r="G8" s="100"/>
      <c r="H8" s="85">
        <v>215</v>
      </c>
      <c r="I8" s="28" t="s">
        <v>25</v>
      </c>
      <c r="J8" s="44"/>
      <c r="K8" s="71"/>
      <c r="L8" s="7"/>
      <c r="M8" s="7"/>
      <c r="N8" s="7"/>
      <c r="O8" s="12"/>
      <c r="P8" s="18"/>
      <c r="Q8" s="83"/>
      <c r="R8" s="84"/>
      <c r="S8" s="84"/>
      <c r="T8" s="84"/>
      <c r="U8" s="17"/>
      <c r="V8" s="18"/>
      <c r="W8" s="17"/>
    </row>
    <row r="9" spans="1:23" s="16" customFormat="1" ht="30.75" customHeight="1" x14ac:dyDescent="0.25">
      <c r="A9" s="55"/>
      <c r="B9" s="8">
        <v>4</v>
      </c>
      <c r="C9" s="42">
        <v>220180203</v>
      </c>
      <c r="D9" s="42"/>
      <c r="E9" s="100" t="s">
        <v>77</v>
      </c>
      <c r="F9" s="100"/>
      <c r="G9" s="100"/>
      <c r="H9" s="85">
        <v>215</v>
      </c>
      <c r="I9" s="56" t="s">
        <v>25</v>
      </c>
      <c r="J9" s="44"/>
      <c r="K9" s="72"/>
      <c r="L9" s="7"/>
      <c r="M9" s="7"/>
      <c r="N9" s="7"/>
      <c r="O9" s="12"/>
      <c r="P9" s="18"/>
      <c r="Q9" s="83"/>
      <c r="R9" s="84"/>
      <c r="S9" s="84"/>
      <c r="T9" s="84"/>
      <c r="U9" s="17"/>
      <c r="V9" s="18"/>
      <c r="W9" s="17"/>
    </row>
    <row r="10" spans="1:23" s="16" customFormat="1" ht="30.75" customHeight="1" x14ac:dyDescent="0.25">
      <c r="A10" s="55"/>
      <c r="B10" s="8">
        <v>5</v>
      </c>
      <c r="C10" s="42">
        <v>210010123</v>
      </c>
      <c r="D10" s="42"/>
      <c r="E10" s="99" t="s">
        <v>96</v>
      </c>
      <c r="F10" s="100"/>
      <c r="G10" s="100"/>
      <c r="H10" s="85">
        <v>215</v>
      </c>
      <c r="I10" s="56" t="s">
        <v>25</v>
      </c>
      <c r="J10" s="44"/>
      <c r="K10" s="71"/>
      <c r="L10" s="7"/>
      <c r="M10" s="7"/>
      <c r="N10" s="7"/>
      <c r="O10" s="12"/>
      <c r="P10" s="18"/>
      <c r="Q10" s="83"/>
      <c r="R10" s="84"/>
      <c r="S10" s="84"/>
      <c r="T10" s="84"/>
      <c r="U10" s="17"/>
      <c r="V10" s="18"/>
      <c r="W10" s="17"/>
    </row>
    <row r="11" spans="1:23" s="55" customFormat="1" x14ac:dyDescent="0.25">
      <c r="B11" s="8">
        <v>6</v>
      </c>
      <c r="C11" s="42">
        <v>210204201</v>
      </c>
      <c r="D11" s="42"/>
      <c r="E11" s="99" t="s">
        <v>62</v>
      </c>
      <c r="F11" s="100"/>
      <c r="G11" s="100"/>
      <c r="H11" s="85">
        <v>7</v>
      </c>
      <c r="I11" s="56" t="s">
        <v>26</v>
      </c>
      <c r="J11" s="44"/>
      <c r="K11" s="72"/>
      <c r="L11" s="43"/>
      <c r="M11" s="43"/>
      <c r="N11" s="43"/>
      <c r="O11" s="60"/>
      <c r="P11" s="61"/>
      <c r="Q11" s="83"/>
      <c r="R11" s="84"/>
      <c r="S11" s="84"/>
      <c r="T11" s="84"/>
      <c r="U11" s="62"/>
      <c r="V11" s="61"/>
      <c r="W11" s="62"/>
    </row>
    <row r="12" spans="1:23" s="16" customFormat="1" ht="15" customHeight="1" x14ac:dyDescent="0.25">
      <c r="A12" s="55"/>
      <c r="B12" s="8">
        <v>7</v>
      </c>
      <c r="C12" s="9">
        <v>210120101</v>
      </c>
      <c r="D12" s="9"/>
      <c r="E12" s="100" t="s">
        <v>63</v>
      </c>
      <c r="F12" s="100"/>
      <c r="G12" s="100"/>
      <c r="H12" s="85">
        <v>7</v>
      </c>
      <c r="I12" s="50" t="s">
        <v>26</v>
      </c>
      <c r="J12" s="44"/>
      <c r="K12" s="71"/>
      <c r="L12" s="7"/>
      <c r="M12" s="7"/>
      <c r="N12" s="7"/>
      <c r="O12" s="12"/>
      <c r="P12" s="18"/>
      <c r="Q12" s="83"/>
      <c r="R12" s="84"/>
      <c r="S12" s="84"/>
      <c r="T12" s="84"/>
      <c r="U12" s="17"/>
      <c r="V12" s="18"/>
      <c r="W12" s="17"/>
    </row>
    <row r="13" spans="1:23" s="55" customFormat="1" x14ac:dyDescent="0.25">
      <c r="B13" s="8">
        <v>8</v>
      </c>
      <c r="C13" s="42">
        <v>210204011</v>
      </c>
      <c r="D13" s="42"/>
      <c r="E13" s="100" t="s">
        <v>64</v>
      </c>
      <c r="F13" s="100"/>
      <c r="G13" s="100"/>
      <c r="H13" s="85">
        <v>7</v>
      </c>
      <c r="I13" s="56" t="s">
        <v>26</v>
      </c>
      <c r="J13" s="44"/>
      <c r="K13" s="72"/>
      <c r="L13" s="43"/>
      <c r="M13" s="43"/>
      <c r="N13" s="43"/>
      <c r="O13" s="60"/>
      <c r="P13" s="61"/>
      <c r="Q13" s="83"/>
      <c r="R13" s="84"/>
      <c r="S13" s="84"/>
      <c r="T13" s="84"/>
      <c r="U13" s="62"/>
      <c r="V13" s="61"/>
      <c r="W13" s="62"/>
    </row>
    <row r="14" spans="1:23" s="16" customFormat="1" x14ac:dyDescent="0.25">
      <c r="A14" s="55"/>
      <c r="B14" s="8">
        <v>9</v>
      </c>
      <c r="C14" s="42" t="s">
        <v>72</v>
      </c>
      <c r="D14" s="42"/>
      <c r="E14" s="100" t="s">
        <v>65</v>
      </c>
      <c r="F14" s="100"/>
      <c r="G14" s="100"/>
      <c r="H14" s="85">
        <v>8</v>
      </c>
      <c r="I14" s="56" t="s">
        <v>30</v>
      </c>
      <c r="J14" s="44"/>
      <c r="K14" s="72"/>
      <c r="L14" s="7"/>
      <c r="M14" s="7"/>
      <c r="N14" s="7"/>
      <c r="O14" s="12"/>
      <c r="P14" s="18"/>
      <c r="Q14" s="83"/>
      <c r="R14" s="84"/>
      <c r="S14" s="84"/>
      <c r="T14" s="84"/>
      <c r="U14" s="17"/>
      <c r="V14" s="18"/>
      <c r="W14" s="17"/>
    </row>
    <row r="15" spans="1:23" s="16" customFormat="1" ht="30" customHeight="1" x14ac:dyDescent="0.25">
      <c r="B15" s="8">
        <v>10</v>
      </c>
      <c r="C15" s="9">
        <v>210100003</v>
      </c>
      <c r="D15" s="9"/>
      <c r="E15" s="99" t="s">
        <v>91</v>
      </c>
      <c r="F15" s="100"/>
      <c r="G15" s="100"/>
      <c r="H15" s="85">
        <v>64</v>
      </c>
      <c r="I15" s="50" t="s">
        <v>26</v>
      </c>
      <c r="J15" s="44"/>
      <c r="K15" s="71"/>
      <c r="L15" s="7"/>
      <c r="M15" s="7"/>
      <c r="N15" s="7"/>
      <c r="O15" s="12"/>
      <c r="P15" s="18"/>
      <c r="Q15" s="83"/>
      <c r="R15" s="84"/>
      <c r="S15" s="84"/>
      <c r="T15" s="84"/>
      <c r="U15" s="17"/>
      <c r="V15" s="18"/>
      <c r="W15" s="17"/>
    </row>
    <row r="16" spans="1:23" s="16" customFormat="1" ht="30" customHeight="1" x14ac:dyDescent="0.25">
      <c r="B16" s="8">
        <v>11</v>
      </c>
      <c r="C16" s="9">
        <v>210100001</v>
      </c>
      <c r="D16" s="9"/>
      <c r="E16" s="100" t="s">
        <v>66</v>
      </c>
      <c r="F16" s="100"/>
      <c r="G16" s="100"/>
      <c r="H16" s="85">
        <v>21</v>
      </c>
      <c r="I16" s="50" t="s">
        <v>26</v>
      </c>
      <c r="J16" s="44"/>
      <c r="K16" s="71"/>
      <c r="L16" s="7"/>
      <c r="M16" s="7"/>
      <c r="N16" s="7"/>
      <c r="O16" s="12"/>
      <c r="P16" s="18"/>
      <c r="Q16" s="83"/>
      <c r="R16" s="84"/>
      <c r="S16" s="84"/>
      <c r="T16" s="84"/>
      <c r="U16" s="17"/>
      <c r="V16" s="18"/>
      <c r="W16" s="17"/>
    </row>
    <row r="17" spans="2:23" s="16" customFormat="1" ht="15" customHeight="1" x14ac:dyDescent="0.25">
      <c r="B17" s="8">
        <v>12</v>
      </c>
      <c r="C17" s="42" t="s">
        <v>83</v>
      </c>
      <c r="D17" s="42"/>
      <c r="E17" s="100" t="s">
        <v>84</v>
      </c>
      <c r="F17" s="100"/>
      <c r="G17" s="100"/>
      <c r="H17" s="85">
        <v>1</v>
      </c>
      <c r="I17" s="56" t="s">
        <v>26</v>
      </c>
      <c r="J17" s="44"/>
      <c r="K17" s="72"/>
      <c r="L17" s="7"/>
      <c r="M17" s="7"/>
      <c r="N17" s="7"/>
      <c r="O17" s="12"/>
      <c r="P17" s="18"/>
      <c r="Q17" s="83"/>
      <c r="R17" s="84"/>
      <c r="S17" s="84"/>
      <c r="T17" s="84"/>
      <c r="U17" s="17"/>
      <c r="V17" s="18"/>
      <c r="W17" s="17"/>
    </row>
    <row r="18" spans="2:23" s="16" customFormat="1" ht="16.5" customHeight="1" x14ac:dyDescent="0.25">
      <c r="B18" s="8"/>
      <c r="C18" s="42"/>
      <c r="D18" s="42"/>
      <c r="E18" s="100"/>
      <c r="F18" s="100"/>
      <c r="G18" s="100"/>
      <c r="H18" s="85"/>
      <c r="I18" s="56"/>
      <c r="J18" s="57"/>
      <c r="K18" s="72"/>
      <c r="L18" s="7"/>
      <c r="M18" s="7"/>
      <c r="N18" s="7"/>
      <c r="O18" s="12"/>
      <c r="P18" s="18"/>
      <c r="Q18" s="83"/>
      <c r="R18" s="84"/>
      <c r="S18" s="84"/>
      <c r="T18" s="84"/>
      <c r="U18" s="17"/>
      <c r="V18" s="18"/>
      <c r="W18" s="17"/>
    </row>
    <row r="19" spans="2:23" s="16" customFormat="1" x14ac:dyDescent="0.25">
      <c r="C19" s="8"/>
      <c r="D19" s="9"/>
      <c r="E19" s="7"/>
      <c r="H19" s="45"/>
      <c r="I19" s="45"/>
      <c r="J19" s="45"/>
      <c r="K19" s="71"/>
      <c r="L19" s="7"/>
      <c r="M19" s="7"/>
      <c r="N19" s="7"/>
      <c r="O19" s="12"/>
      <c r="P19" s="18"/>
      <c r="Q19" s="83"/>
      <c r="R19" s="84"/>
      <c r="S19" s="84"/>
      <c r="T19" s="84"/>
      <c r="U19" s="17"/>
      <c r="V19" s="18"/>
      <c r="W19" s="17"/>
    </row>
    <row r="20" spans="2:23" s="16" customFormat="1" x14ac:dyDescent="0.25">
      <c r="B20" s="7"/>
      <c r="C20" s="29"/>
      <c r="D20" s="7"/>
      <c r="E20" s="7"/>
      <c r="F20" s="30"/>
      <c r="G20" s="7"/>
      <c r="H20" s="7"/>
      <c r="I20" s="31" t="s">
        <v>31</v>
      </c>
      <c r="J20" s="7"/>
      <c r="K20" s="71"/>
      <c r="L20" s="7"/>
      <c r="M20" s="7"/>
      <c r="N20" s="7"/>
      <c r="O20" s="7"/>
      <c r="Q20" s="83"/>
      <c r="R20" s="84"/>
      <c r="S20" s="84"/>
      <c r="T20" s="84"/>
    </row>
    <row r="21" spans="2:23" s="16" customFormat="1" x14ac:dyDescent="0.25">
      <c r="B21" s="7"/>
      <c r="C21" s="29"/>
      <c r="D21" s="7"/>
      <c r="E21" s="7"/>
      <c r="F21" s="30"/>
      <c r="G21" s="7"/>
      <c r="H21" s="7"/>
      <c r="I21" s="31"/>
      <c r="J21" s="7"/>
      <c r="K21" s="71"/>
      <c r="L21" s="7"/>
      <c r="M21" s="7"/>
      <c r="N21" s="7"/>
      <c r="O21" s="7"/>
    </row>
    <row r="22" spans="2:23" s="16" customFormat="1" x14ac:dyDescent="0.25">
      <c r="B22" s="7"/>
      <c r="C22" s="29"/>
      <c r="D22" s="7"/>
      <c r="E22" s="7"/>
      <c r="F22" s="30"/>
      <c r="G22" s="7"/>
      <c r="H22" s="7"/>
      <c r="I22" s="31"/>
      <c r="J22" s="7"/>
      <c r="K22" s="71"/>
      <c r="L22" s="7"/>
      <c r="M22" s="7"/>
      <c r="N22" s="7"/>
      <c r="O22" s="7"/>
    </row>
    <row r="23" spans="2:23" s="16" customFormat="1" x14ac:dyDescent="0.25">
      <c r="B23" s="7"/>
      <c r="C23" s="29"/>
      <c r="D23" s="7"/>
      <c r="E23" s="13" t="s">
        <v>33</v>
      </c>
      <c r="F23" s="7"/>
      <c r="G23" s="7"/>
      <c r="H23" s="10"/>
      <c r="I23" s="10" t="s">
        <v>21</v>
      </c>
      <c r="J23" s="10" t="s">
        <v>22</v>
      </c>
      <c r="K23" s="10" t="s">
        <v>23</v>
      </c>
      <c r="L23" s="7"/>
      <c r="M23" s="7"/>
      <c r="N23" s="7"/>
      <c r="O23" s="7"/>
    </row>
    <row r="24" spans="2:23" s="16" customFormat="1" x14ac:dyDescent="0.25">
      <c r="B24" s="7"/>
      <c r="C24" s="29"/>
      <c r="D24" s="7"/>
      <c r="E24" s="7"/>
      <c r="F24" s="7"/>
      <c r="G24" s="7"/>
      <c r="H24" s="7"/>
      <c r="I24" s="7"/>
      <c r="J24" s="28" t="s">
        <v>28</v>
      </c>
      <c r="K24" s="28" t="s">
        <v>28</v>
      </c>
      <c r="L24" s="7"/>
      <c r="M24" s="7"/>
      <c r="N24" s="7"/>
      <c r="O24" s="7"/>
    </row>
    <row r="25" spans="2:23" s="16" customFormat="1" ht="29.25" customHeight="1" x14ac:dyDescent="0.25">
      <c r="B25" s="8">
        <v>13</v>
      </c>
      <c r="C25" s="47"/>
      <c r="D25" s="7"/>
      <c r="E25" s="102"/>
      <c r="F25" s="101"/>
      <c r="G25" s="101"/>
      <c r="H25" s="85"/>
      <c r="I25" s="28"/>
      <c r="J25" s="52"/>
      <c r="K25" s="51"/>
      <c r="L25" s="7"/>
      <c r="M25" s="7"/>
      <c r="N25" s="7"/>
      <c r="O25" s="92"/>
      <c r="Q25" s="83"/>
      <c r="R25" s="84"/>
      <c r="S25" s="84"/>
      <c r="T25" s="84"/>
    </row>
    <row r="26" spans="2:23" s="16" customFormat="1" ht="29.25" customHeight="1" x14ac:dyDescent="0.25">
      <c r="B26" s="8">
        <v>14</v>
      </c>
      <c r="C26" s="47"/>
      <c r="D26" s="7"/>
      <c r="E26" s="102"/>
      <c r="F26" s="101"/>
      <c r="G26" s="101"/>
      <c r="H26" s="85"/>
      <c r="I26" s="28"/>
      <c r="J26" s="52"/>
      <c r="K26" s="51"/>
      <c r="L26" s="7"/>
      <c r="M26" s="7"/>
      <c r="N26" s="7"/>
      <c r="O26" s="7"/>
      <c r="Q26" s="83"/>
      <c r="R26" s="84"/>
      <c r="S26" s="84"/>
      <c r="T26" s="84"/>
    </row>
    <row r="27" spans="2:23" s="16" customFormat="1" ht="17.25" customHeight="1" x14ac:dyDescent="0.25">
      <c r="B27" s="8">
        <v>15</v>
      </c>
      <c r="C27" s="9"/>
      <c r="D27" s="7"/>
      <c r="E27" s="101"/>
      <c r="F27" s="101"/>
      <c r="G27" s="101"/>
      <c r="H27" s="85"/>
      <c r="I27" s="28"/>
      <c r="J27" s="52"/>
      <c r="K27" s="51"/>
      <c r="L27" s="7"/>
      <c r="M27" s="7"/>
      <c r="N27" s="7"/>
      <c r="O27" s="7"/>
      <c r="Q27" s="83"/>
      <c r="R27" s="84"/>
      <c r="S27" s="84"/>
      <c r="T27" s="84"/>
    </row>
    <row r="28" spans="2:23" s="16" customFormat="1" ht="29.25" customHeight="1" x14ac:dyDescent="0.25">
      <c r="B28" s="8">
        <v>16</v>
      </c>
      <c r="C28" s="9"/>
      <c r="D28" s="7"/>
      <c r="E28" s="101"/>
      <c r="F28" s="101"/>
      <c r="G28" s="101"/>
      <c r="H28" s="85"/>
      <c r="I28" s="28"/>
      <c r="J28" s="52"/>
      <c r="K28" s="51"/>
      <c r="L28" s="7"/>
      <c r="M28" s="7"/>
      <c r="N28" s="7"/>
      <c r="O28" s="7"/>
      <c r="Q28" s="83"/>
      <c r="R28" s="84"/>
      <c r="S28" s="84"/>
      <c r="T28" s="84"/>
    </row>
    <row r="29" spans="2:23" s="16" customFormat="1" ht="30.75" customHeight="1" x14ac:dyDescent="0.25">
      <c r="B29" s="8">
        <v>17</v>
      </c>
      <c r="C29" s="42"/>
      <c r="D29" s="7"/>
      <c r="E29" s="101"/>
      <c r="F29" s="101"/>
      <c r="G29" s="101"/>
      <c r="H29" s="85"/>
      <c r="I29" s="28"/>
      <c r="J29" s="52"/>
      <c r="K29" s="51"/>
      <c r="L29" s="7"/>
      <c r="M29" s="7"/>
      <c r="N29" s="7"/>
      <c r="O29" s="7"/>
      <c r="Q29" s="83"/>
      <c r="R29" s="84"/>
      <c r="S29" s="84"/>
      <c r="T29" s="84"/>
    </row>
    <row r="30" spans="2:23" s="16" customFormat="1" ht="20.25" customHeight="1" x14ac:dyDescent="0.25">
      <c r="B30" s="8">
        <v>18</v>
      </c>
      <c r="C30" s="47"/>
      <c r="D30" s="6"/>
      <c r="E30" s="102"/>
      <c r="F30" s="102"/>
      <c r="G30" s="102"/>
      <c r="H30" s="85"/>
      <c r="I30" s="28"/>
      <c r="J30" s="52"/>
      <c r="K30" s="51"/>
      <c r="L30" s="7"/>
      <c r="M30" s="7"/>
      <c r="N30" s="7"/>
      <c r="O30" s="7"/>
      <c r="Q30" s="83" t="s">
        <v>97</v>
      </c>
      <c r="R30" s="84"/>
      <c r="S30" s="84"/>
      <c r="T30" s="84"/>
    </row>
    <row r="31" spans="2:23" s="16" customFormat="1" ht="19.5" customHeight="1" x14ac:dyDescent="0.25">
      <c r="B31" s="8">
        <v>19</v>
      </c>
      <c r="C31" s="47"/>
      <c r="D31" s="6"/>
      <c r="E31" s="102"/>
      <c r="F31" s="102"/>
      <c r="G31" s="102"/>
      <c r="H31" s="85"/>
      <c r="I31" s="28"/>
      <c r="J31" s="52"/>
      <c r="K31" s="51"/>
      <c r="L31" s="7"/>
      <c r="M31" s="7"/>
      <c r="N31" s="7"/>
      <c r="O31" s="7"/>
      <c r="Q31" s="83"/>
      <c r="R31" s="84"/>
      <c r="S31" s="84"/>
      <c r="T31" s="84"/>
    </row>
    <row r="32" spans="2:23" s="16" customFormat="1" ht="27.75" customHeight="1" x14ac:dyDescent="0.25">
      <c r="B32" s="8">
        <v>20</v>
      </c>
      <c r="C32" s="47"/>
      <c r="D32" s="6"/>
      <c r="E32" s="102"/>
      <c r="F32" s="102"/>
      <c r="G32" s="102"/>
      <c r="H32" s="85"/>
      <c r="I32" s="28"/>
      <c r="J32" s="52"/>
      <c r="K32" s="51"/>
      <c r="L32" s="7"/>
      <c r="M32" s="7"/>
      <c r="N32" s="7"/>
      <c r="O32" s="7"/>
      <c r="Q32" s="83"/>
      <c r="R32" s="84"/>
      <c r="S32" s="84"/>
      <c r="T32" s="84"/>
    </row>
    <row r="33" spans="2:20" s="16" customFormat="1" ht="26.25" customHeight="1" x14ac:dyDescent="0.25">
      <c r="B33" s="8">
        <v>21</v>
      </c>
      <c r="C33" s="47"/>
      <c r="D33" s="6"/>
      <c r="E33" s="102"/>
      <c r="F33" s="102"/>
      <c r="G33" s="102"/>
      <c r="H33" s="85"/>
      <c r="I33" s="28"/>
      <c r="J33" s="52"/>
      <c r="K33" s="51"/>
      <c r="L33" s="7"/>
      <c r="M33" s="7"/>
      <c r="N33" s="7"/>
      <c r="O33" s="7"/>
      <c r="Q33" s="83"/>
      <c r="R33" s="84"/>
      <c r="S33" s="84"/>
      <c r="T33" s="84"/>
    </row>
    <row r="34" spans="2:20" s="16" customFormat="1" ht="15.75" customHeight="1" x14ac:dyDescent="0.25">
      <c r="B34" s="8">
        <v>22</v>
      </c>
      <c r="C34" s="47"/>
      <c r="D34" s="6"/>
      <c r="E34" s="102"/>
      <c r="F34" s="102"/>
      <c r="G34" s="102"/>
      <c r="H34" s="85"/>
      <c r="I34" s="28"/>
      <c r="J34" s="52"/>
      <c r="K34" s="51"/>
      <c r="L34" s="7"/>
      <c r="M34" s="7"/>
      <c r="N34" s="7"/>
      <c r="O34" s="7"/>
      <c r="Q34" s="83"/>
      <c r="R34" s="84"/>
      <c r="S34" s="84"/>
      <c r="T34" s="84"/>
    </row>
    <row r="35" spans="2:20" s="16" customFormat="1" ht="27.75" customHeight="1" x14ac:dyDescent="0.25">
      <c r="B35" s="8"/>
      <c r="C35" s="47"/>
      <c r="D35" s="6"/>
      <c r="E35" s="102"/>
      <c r="F35" s="102"/>
      <c r="G35" s="102"/>
      <c r="H35" s="85"/>
      <c r="I35" s="28"/>
      <c r="J35" s="52"/>
      <c r="K35" s="51"/>
      <c r="L35" s="7"/>
      <c r="M35" s="7"/>
      <c r="N35" s="7"/>
      <c r="O35" s="7"/>
      <c r="Q35" s="83"/>
      <c r="R35" s="84"/>
      <c r="S35" s="84"/>
      <c r="T35" s="84"/>
    </row>
    <row r="36" spans="2:20" s="16" customFormat="1" ht="15" customHeight="1" x14ac:dyDescent="0.25">
      <c r="B36" s="8"/>
      <c r="C36" s="47"/>
      <c r="D36" s="6"/>
      <c r="E36" s="103"/>
      <c r="F36" s="103"/>
      <c r="G36" s="103"/>
      <c r="H36" s="85"/>
      <c r="I36" s="28"/>
      <c r="J36" s="52"/>
      <c r="K36" s="51"/>
      <c r="L36" s="7"/>
      <c r="M36" s="7"/>
      <c r="N36" s="7"/>
      <c r="O36" s="7"/>
      <c r="Q36" s="83"/>
      <c r="R36" s="84"/>
      <c r="S36" s="84"/>
      <c r="T36" s="84"/>
    </row>
    <row r="37" spans="2:20" s="16" customFormat="1" x14ac:dyDescent="0.25">
      <c r="B37" s="8"/>
      <c r="C37" s="47"/>
      <c r="D37" s="6"/>
      <c r="E37" s="75"/>
      <c r="F37" s="75"/>
      <c r="G37" s="75"/>
      <c r="H37" s="51"/>
      <c r="I37" s="28"/>
      <c r="J37" s="52"/>
      <c r="K37" s="54"/>
      <c r="L37" s="7"/>
      <c r="M37" s="7"/>
      <c r="N37" s="7"/>
      <c r="O37" s="7"/>
    </row>
    <row r="38" spans="2:20" s="16" customFormat="1" x14ac:dyDescent="0.25">
      <c r="B38" s="8"/>
      <c r="C38" s="7"/>
      <c r="D38" s="7"/>
      <c r="E38" s="49"/>
      <c r="F38" s="49"/>
      <c r="G38" s="49"/>
      <c r="H38" s="41"/>
      <c r="I38" s="32" t="s">
        <v>67</v>
      </c>
      <c r="J38" s="7"/>
      <c r="K38" s="11">
        <f>SUM(K25:K37)</f>
        <v>0</v>
      </c>
      <c r="L38" s="7"/>
      <c r="M38" s="7"/>
      <c r="N38" s="7"/>
      <c r="O38" s="7"/>
    </row>
    <row r="39" spans="2:20" s="16" customFormat="1" x14ac:dyDescent="0.25">
      <c r="B39" s="8"/>
      <c r="C39" s="7"/>
      <c r="D39" s="7"/>
      <c r="E39" s="81"/>
      <c r="F39" s="81"/>
      <c r="G39" s="81"/>
      <c r="H39" s="41"/>
      <c r="I39" s="32"/>
      <c r="J39" s="7"/>
      <c r="K39" s="11"/>
      <c r="L39" s="7"/>
      <c r="M39" s="7"/>
      <c r="N39" s="7"/>
      <c r="O39" s="7"/>
    </row>
    <row r="40" spans="2:20" s="16" customFormat="1" x14ac:dyDescent="0.25">
      <c r="B40" s="8"/>
      <c r="C40" s="7"/>
      <c r="D40" s="7"/>
      <c r="E40" s="81"/>
      <c r="F40" s="81"/>
      <c r="G40" s="81"/>
      <c r="H40" s="41"/>
      <c r="I40" s="32"/>
      <c r="J40" s="7"/>
      <c r="K40" s="11"/>
      <c r="L40" s="7"/>
      <c r="M40" s="7"/>
      <c r="N40" s="7"/>
      <c r="O40" s="7"/>
    </row>
    <row r="41" spans="2:20" s="16" customFormat="1" x14ac:dyDescent="0.25">
      <c r="B41" s="8"/>
      <c r="C41" s="7"/>
      <c r="D41" s="7"/>
      <c r="E41" s="13" t="s">
        <v>85</v>
      </c>
      <c r="F41" s="81"/>
      <c r="G41" s="81"/>
      <c r="H41" s="41"/>
      <c r="I41" s="32"/>
      <c r="J41" s="7"/>
      <c r="K41" s="11"/>
      <c r="L41" s="7"/>
      <c r="M41" s="7"/>
      <c r="N41" s="7"/>
      <c r="O41" s="7"/>
    </row>
    <row r="42" spans="2:20" s="16" customFormat="1" x14ac:dyDescent="0.25">
      <c r="B42" s="8"/>
      <c r="C42" s="7"/>
      <c r="D42" s="7"/>
      <c r="E42" s="100"/>
      <c r="F42" s="100"/>
      <c r="G42" s="100"/>
      <c r="H42" s="41"/>
      <c r="I42" s="32"/>
      <c r="J42" s="7"/>
      <c r="K42" s="11"/>
      <c r="L42" s="7"/>
      <c r="M42" s="7"/>
      <c r="N42" s="7"/>
      <c r="O42" s="7"/>
    </row>
    <row r="43" spans="2:20" s="16" customFormat="1" ht="14.45" customHeight="1" x14ac:dyDescent="0.25">
      <c r="B43" s="8">
        <v>23</v>
      </c>
      <c r="C43" s="42" t="s">
        <v>104</v>
      </c>
      <c r="D43" s="42"/>
      <c r="E43" s="100" t="s">
        <v>64</v>
      </c>
      <c r="F43" s="100"/>
      <c r="G43" s="100"/>
      <c r="H43" s="85">
        <v>7</v>
      </c>
      <c r="I43" s="56" t="s">
        <v>26</v>
      </c>
      <c r="J43" s="57"/>
      <c r="K43" s="72"/>
      <c r="L43" s="7"/>
      <c r="M43" s="7"/>
      <c r="N43" s="7"/>
      <c r="O43" s="7"/>
    </row>
    <row r="44" spans="2:20" s="16" customFormat="1" ht="14.45" customHeight="1" x14ac:dyDescent="0.25">
      <c r="B44" s="8">
        <v>24</v>
      </c>
      <c r="C44" s="42" t="s">
        <v>83</v>
      </c>
      <c r="D44" s="42"/>
      <c r="E44" s="100" t="s">
        <v>105</v>
      </c>
      <c r="F44" s="100"/>
      <c r="G44" s="100"/>
      <c r="H44" s="85">
        <v>4</v>
      </c>
      <c r="I44" s="56" t="s">
        <v>30</v>
      </c>
      <c r="J44" s="57"/>
      <c r="K44" s="72"/>
      <c r="L44" s="7"/>
      <c r="M44" s="7"/>
      <c r="N44" s="7"/>
      <c r="O44" s="7"/>
    </row>
    <row r="45" spans="2:20" s="16" customFormat="1" x14ac:dyDescent="0.25">
      <c r="B45" s="8"/>
      <c r="C45" s="7"/>
      <c r="D45" s="7"/>
      <c r="E45" s="59"/>
      <c r="F45" s="59"/>
      <c r="G45" s="59"/>
      <c r="H45" s="41"/>
      <c r="I45" s="32" t="s">
        <v>86</v>
      </c>
      <c r="J45" s="7"/>
      <c r="K45" s="11"/>
      <c r="L45" s="7"/>
      <c r="M45" s="7"/>
      <c r="N45" s="7"/>
      <c r="O45" s="7"/>
    </row>
    <row r="46" spans="2:20" s="16" customFormat="1" x14ac:dyDescent="0.25">
      <c r="B46" s="7"/>
      <c r="C46" s="7"/>
      <c r="D46" s="7"/>
      <c r="E46" s="59"/>
      <c r="F46" s="59"/>
      <c r="G46" s="59"/>
      <c r="H46" s="41"/>
      <c r="I46" s="32"/>
      <c r="J46" s="7"/>
      <c r="K46" s="11"/>
      <c r="L46" s="7"/>
      <c r="M46" s="7"/>
      <c r="N46" s="7"/>
      <c r="O46" s="7"/>
    </row>
    <row r="47" spans="2:20" s="16" customFormat="1" x14ac:dyDescent="0.25">
      <c r="B47" s="7"/>
      <c r="C47" s="7"/>
      <c r="D47" s="7"/>
      <c r="E47" s="7"/>
      <c r="F47" s="7"/>
      <c r="G47" s="7"/>
      <c r="H47" s="7"/>
      <c r="I47" s="32" t="s">
        <v>34</v>
      </c>
      <c r="J47" s="7"/>
      <c r="K47" s="11">
        <f>K38+K20+K45</f>
        <v>0</v>
      </c>
      <c r="L47" s="7"/>
      <c r="M47" s="7"/>
      <c r="N47" s="7"/>
      <c r="O47" s="7"/>
    </row>
    <row r="48" spans="2:20" x14ac:dyDescent="0.25">
      <c r="B48" s="7"/>
      <c r="C48" s="7"/>
      <c r="D48" s="7"/>
      <c r="E48" s="33"/>
      <c r="F48" s="7"/>
      <c r="G48" s="7"/>
      <c r="H48" s="7"/>
      <c r="I48" s="7"/>
      <c r="J48" s="7"/>
      <c r="K48" s="11"/>
      <c r="L48" s="7"/>
      <c r="M48" s="7"/>
      <c r="N48" s="7"/>
      <c r="O48" s="7"/>
    </row>
    <row r="49" spans="2:1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x14ac:dyDescent="0.25">
      <c r="G51" s="6"/>
      <c r="J51" s="6"/>
    </row>
    <row r="52" spans="2:15" x14ac:dyDescent="0.25">
      <c r="G52" s="6"/>
      <c r="I52" s="6"/>
      <c r="J52" s="6"/>
    </row>
    <row r="53" spans="2:15" x14ac:dyDescent="0.25">
      <c r="G53" s="6"/>
      <c r="I53" s="6"/>
      <c r="J53" s="6"/>
    </row>
    <row r="54" spans="2:15" x14ac:dyDescent="0.25">
      <c r="G54" s="6"/>
      <c r="I54" s="6"/>
      <c r="J54" s="6"/>
    </row>
    <row r="55" spans="2:15" x14ac:dyDescent="0.25">
      <c r="G55" s="6"/>
      <c r="I55" s="6"/>
      <c r="J55" s="6"/>
    </row>
    <row r="56" spans="2:15" x14ac:dyDescent="0.25">
      <c r="G56" s="6"/>
      <c r="I56" s="6"/>
    </row>
    <row r="57" spans="2:15" x14ac:dyDescent="0.25">
      <c r="G57" s="6"/>
      <c r="I57" s="6"/>
    </row>
    <row r="58" spans="2:15" x14ac:dyDescent="0.25">
      <c r="G58" s="6"/>
      <c r="I58" s="6"/>
    </row>
  </sheetData>
  <mergeCells count="28">
    <mergeCell ref="E42:G42"/>
    <mergeCell ref="E44:G44"/>
    <mergeCell ref="E43:G43"/>
    <mergeCell ref="E27:G27"/>
    <mergeCell ref="E17:G17"/>
    <mergeCell ref="E18:G18"/>
    <mergeCell ref="E26:G26"/>
    <mergeCell ref="E36:G36"/>
    <mergeCell ref="E25:G25"/>
    <mergeCell ref="E11:G11"/>
    <mergeCell ref="E14:G14"/>
    <mergeCell ref="E12:G12"/>
    <mergeCell ref="E13:G13"/>
    <mergeCell ref="E15:G15"/>
    <mergeCell ref="E16:G16"/>
    <mergeCell ref="E28:G28"/>
    <mergeCell ref="E30:G30"/>
    <mergeCell ref="E31:G31"/>
    <mergeCell ref="E35:G35"/>
    <mergeCell ref="E29:G29"/>
    <mergeCell ref="E32:G32"/>
    <mergeCell ref="E33:G33"/>
    <mergeCell ref="E34:G34"/>
    <mergeCell ref="E6:G6"/>
    <mergeCell ref="E9:G9"/>
    <mergeCell ref="E7:G7"/>
    <mergeCell ref="E8:G8"/>
    <mergeCell ref="E10:G10"/>
  </mergeCells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6"/>
  <sheetViews>
    <sheetView tabSelected="1" zoomScale="115" zoomScaleNormal="115" workbookViewId="0">
      <selection activeCell="G15" sqref="G15"/>
    </sheetView>
  </sheetViews>
  <sheetFormatPr defaultColWidth="9.140625" defaultRowHeight="15" x14ac:dyDescent="0.25"/>
  <cols>
    <col min="1" max="1" width="3.42578125" style="7" customWidth="1"/>
    <col min="2" max="2" width="4.5703125" style="7" customWidth="1"/>
    <col min="3" max="3" width="11.140625" style="7" customWidth="1"/>
    <col min="4" max="4" width="2.7109375" style="7" customWidth="1"/>
    <col min="5" max="5" width="20.28515625" style="7" customWidth="1"/>
    <col min="6" max="7" width="9.140625" style="7"/>
    <col min="8" max="8" width="37.28515625" style="7" customWidth="1"/>
    <col min="9" max="9" width="9.7109375" style="7" bestFit="1" customWidth="1"/>
    <col min="10" max="10" width="3.5703125" style="7" bestFit="1" customWidth="1"/>
    <col min="11" max="11" width="9.140625" style="7"/>
    <col min="12" max="12" width="12.140625" style="7" customWidth="1"/>
    <col min="13" max="13" width="3.42578125" style="7" customWidth="1"/>
    <col min="14" max="14" width="3.7109375" style="7" customWidth="1"/>
    <col min="15" max="15" width="3.140625" style="7" customWidth="1"/>
    <col min="16" max="16" width="9.42578125" style="7" bestFit="1" customWidth="1"/>
    <col min="17" max="17" width="23.5703125" style="7" customWidth="1"/>
    <col min="18" max="18" width="26.5703125" style="7" customWidth="1"/>
    <col min="19" max="19" width="26.42578125" style="7" customWidth="1"/>
    <col min="20" max="20" width="20.7109375" style="7" customWidth="1"/>
    <col min="21" max="21" width="15" style="7" customWidth="1"/>
    <col min="22" max="22" width="5.140625" style="7" customWidth="1"/>
    <col min="23" max="16384" width="9.140625" style="7"/>
  </cols>
  <sheetData>
    <row r="2" spans="1:24" x14ac:dyDescent="0.25">
      <c r="G2" s="13" t="s">
        <v>54</v>
      </c>
    </row>
    <row r="3" spans="1:24" x14ac:dyDescent="0.25">
      <c r="B3" s="13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I3" s="10" t="s">
        <v>20</v>
      </c>
      <c r="J3" s="10" t="s">
        <v>21</v>
      </c>
      <c r="K3" s="10" t="s">
        <v>22</v>
      </c>
      <c r="L3" s="10" t="s">
        <v>23</v>
      </c>
    </row>
    <row r="4" spans="1:24" x14ac:dyDescent="0.25">
      <c r="F4" s="33" t="s">
        <v>24</v>
      </c>
      <c r="K4" s="28" t="s">
        <v>28</v>
      </c>
      <c r="L4" s="28" t="s">
        <v>28</v>
      </c>
      <c r="P4" s="12"/>
      <c r="Q4" s="12"/>
      <c r="R4" s="13"/>
      <c r="S4" s="12"/>
      <c r="T4" s="12"/>
      <c r="U4" s="13"/>
      <c r="V4" s="13"/>
      <c r="W4" s="12"/>
      <c r="X4" s="15"/>
    </row>
    <row r="5" spans="1:24" x14ac:dyDescent="0.25">
      <c r="F5" s="33" t="s">
        <v>80</v>
      </c>
      <c r="I5" s="88"/>
      <c r="J5" s="88"/>
      <c r="K5" s="89"/>
      <c r="L5" s="90"/>
      <c r="P5" s="12"/>
      <c r="Q5" s="12"/>
      <c r="R5" s="13"/>
      <c r="S5" s="12"/>
      <c r="T5" s="12"/>
      <c r="U5" s="13"/>
      <c r="V5" s="13"/>
      <c r="W5" s="12"/>
      <c r="X5" s="15"/>
    </row>
    <row r="6" spans="1:24" x14ac:dyDescent="0.25">
      <c r="B6" s="8">
        <v>1</v>
      </c>
      <c r="C6" s="73" t="s">
        <v>76</v>
      </c>
      <c r="E6" s="43" t="s">
        <v>57</v>
      </c>
      <c r="F6" s="104" t="s">
        <v>59</v>
      </c>
      <c r="G6" s="104"/>
      <c r="H6" s="104"/>
      <c r="I6" s="91">
        <v>60</v>
      </c>
      <c r="J6" s="88" t="s">
        <v>25</v>
      </c>
      <c r="K6" s="93"/>
      <c r="L6" s="90"/>
      <c r="P6" s="12"/>
      <c r="Q6" s="82"/>
      <c r="R6" s="82"/>
      <c r="S6" s="82"/>
      <c r="T6" s="12"/>
      <c r="U6" s="43"/>
      <c r="V6" s="13"/>
      <c r="W6" s="12"/>
      <c r="X6" s="15"/>
    </row>
    <row r="7" spans="1:24" x14ac:dyDescent="0.25">
      <c r="B7" s="8">
        <v>2</v>
      </c>
      <c r="C7" s="73"/>
      <c r="E7" s="66" t="s">
        <v>89</v>
      </c>
      <c r="F7" s="95" t="s">
        <v>78</v>
      </c>
      <c r="G7" s="96"/>
      <c r="H7" s="96"/>
      <c r="I7" s="91">
        <v>215</v>
      </c>
      <c r="J7" s="88" t="s">
        <v>25</v>
      </c>
      <c r="K7" s="93"/>
      <c r="L7" s="90"/>
      <c r="P7" s="12"/>
      <c r="Q7" s="82"/>
      <c r="R7" s="82"/>
      <c r="S7" s="82"/>
      <c r="T7" s="12"/>
      <c r="U7" s="43"/>
      <c r="V7" s="13"/>
      <c r="W7" s="12"/>
      <c r="X7" s="15"/>
    </row>
    <row r="8" spans="1:24" ht="16.5" customHeight="1" x14ac:dyDescent="0.25">
      <c r="B8" s="8">
        <v>3</v>
      </c>
      <c r="C8" s="86"/>
      <c r="E8" s="94"/>
      <c r="F8" s="102"/>
      <c r="G8" s="101"/>
      <c r="H8" s="101"/>
      <c r="I8" s="43"/>
      <c r="J8" s="41"/>
      <c r="K8" s="65"/>
      <c r="L8" s="90"/>
      <c r="P8" s="12"/>
      <c r="Q8" s="82"/>
      <c r="R8" s="82"/>
      <c r="S8" s="82"/>
      <c r="T8" s="12"/>
      <c r="U8" s="43"/>
      <c r="V8" s="13"/>
      <c r="W8" s="12"/>
      <c r="X8" s="15"/>
    </row>
    <row r="9" spans="1:24" x14ac:dyDescent="0.25">
      <c r="B9" s="8">
        <v>4</v>
      </c>
      <c r="C9" s="74" t="s">
        <v>55</v>
      </c>
      <c r="E9" s="66" t="s">
        <v>101</v>
      </c>
      <c r="F9" s="99" t="s">
        <v>102</v>
      </c>
      <c r="G9" s="100"/>
      <c r="H9" s="100"/>
      <c r="I9" s="43">
        <v>7</v>
      </c>
      <c r="J9" s="48" t="s">
        <v>26</v>
      </c>
      <c r="K9" s="65"/>
      <c r="L9" s="11"/>
      <c r="P9" s="12"/>
      <c r="Q9" s="82"/>
      <c r="R9" s="82"/>
      <c r="S9" s="82"/>
      <c r="T9" s="12"/>
      <c r="U9" s="43"/>
      <c r="V9" s="13"/>
      <c r="W9" s="12"/>
      <c r="X9" s="15"/>
    </row>
    <row r="10" spans="1:24" x14ac:dyDescent="0.25">
      <c r="B10" s="8">
        <v>5</v>
      </c>
      <c r="C10" s="74" t="s">
        <v>55</v>
      </c>
      <c r="E10" s="43" t="s">
        <v>103</v>
      </c>
      <c r="F10" s="99" t="s">
        <v>79</v>
      </c>
      <c r="G10" s="100"/>
      <c r="H10" s="100"/>
      <c r="I10" s="43">
        <v>7</v>
      </c>
      <c r="J10" s="48" t="s">
        <v>26</v>
      </c>
      <c r="K10" s="70"/>
      <c r="L10" s="11"/>
      <c r="P10" s="12"/>
      <c r="Q10" s="82"/>
      <c r="R10" s="82"/>
      <c r="S10" s="82"/>
      <c r="T10" s="12"/>
      <c r="U10" s="43"/>
      <c r="V10" s="13"/>
      <c r="W10" s="12"/>
      <c r="X10" s="15"/>
    </row>
    <row r="11" spans="1:24" x14ac:dyDescent="0.25">
      <c r="B11" s="8">
        <v>6</v>
      </c>
      <c r="C11" s="73"/>
      <c r="E11" s="78" t="s">
        <v>106</v>
      </c>
      <c r="F11" s="100" t="s">
        <v>95</v>
      </c>
      <c r="G11" s="100"/>
      <c r="H11" s="100"/>
      <c r="I11" s="43">
        <v>215</v>
      </c>
      <c r="J11" s="41" t="s">
        <v>25</v>
      </c>
      <c r="K11" s="53"/>
      <c r="L11" s="11"/>
      <c r="P11" s="12"/>
      <c r="Q11" s="82"/>
      <c r="R11" s="82"/>
      <c r="S11" s="82"/>
      <c r="T11" s="12"/>
      <c r="U11" s="43"/>
      <c r="V11" s="13"/>
      <c r="W11" s="12"/>
      <c r="X11" s="15"/>
    </row>
    <row r="12" spans="1:24" x14ac:dyDescent="0.25">
      <c r="B12" s="8">
        <v>7</v>
      </c>
      <c r="C12" s="74" t="s">
        <v>55</v>
      </c>
      <c r="D12" s="43"/>
      <c r="E12" s="43" t="s">
        <v>74</v>
      </c>
      <c r="F12" s="100" t="s">
        <v>73</v>
      </c>
      <c r="G12" s="100"/>
      <c r="H12" s="100"/>
      <c r="I12" s="43">
        <v>190</v>
      </c>
      <c r="J12" s="48" t="s">
        <v>25</v>
      </c>
      <c r="K12" s="65"/>
      <c r="L12" s="11"/>
      <c r="P12" s="12"/>
      <c r="Q12" s="82"/>
      <c r="R12" s="82"/>
      <c r="S12" s="82"/>
      <c r="T12" s="12"/>
      <c r="U12" s="43"/>
      <c r="V12" s="13"/>
      <c r="W12" s="12"/>
      <c r="X12" s="15"/>
    </row>
    <row r="13" spans="1:24" x14ac:dyDescent="0.25">
      <c r="B13" s="8">
        <v>8</v>
      </c>
      <c r="C13" s="73">
        <v>22219</v>
      </c>
      <c r="E13" s="43" t="s">
        <v>58</v>
      </c>
      <c r="F13" s="100" t="s">
        <v>60</v>
      </c>
      <c r="G13" s="100"/>
      <c r="H13" s="100"/>
      <c r="I13" s="43">
        <v>7</v>
      </c>
      <c r="J13" s="41" t="s">
        <v>26</v>
      </c>
      <c r="K13" s="53"/>
      <c r="L13" s="11"/>
      <c r="P13" s="12"/>
      <c r="Q13" s="82"/>
      <c r="R13" s="82"/>
      <c r="S13" s="82"/>
      <c r="T13" s="12"/>
      <c r="U13" s="43"/>
      <c r="V13" s="13"/>
      <c r="W13" s="12"/>
      <c r="X13" s="15"/>
    </row>
    <row r="14" spans="1:24" x14ac:dyDescent="0.25">
      <c r="B14" s="8"/>
      <c r="C14" s="74"/>
      <c r="D14" s="43"/>
      <c r="E14" s="43"/>
      <c r="F14" s="99"/>
      <c r="G14" s="100"/>
      <c r="H14" s="100"/>
      <c r="I14" s="43"/>
      <c r="J14" s="48"/>
      <c r="K14" s="87"/>
      <c r="L14" s="76"/>
      <c r="P14" s="12"/>
      <c r="Q14" s="82"/>
      <c r="R14" s="82"/>
      <c r="S14" s="82"/>
      <c r="T14" s="12"/>
      <c r="U14" s="43"/>
      <c r="V14" s="13"/>
      <c r="W14" s="12"/>
      <c r="X14" s="15"/>
    </row>
    <row r="15" spans="1:24" ht="15" customHeight="1" x14ac:dyDescent="0.25">
      <c r="A15" s="43"/>
      <c r="P15" s="12"/>
      <c r="Q15" s="82"/>
      <c r="R15" s="82"/>
      <c r="S15" s="82"/>
      <c r="T15" s="12"/>
      <c r="U15" s="13"/>
      <c r="V15" s="13"/>
      <c r="W15" s="12"/>
      <c r="X15" s="15"/>
    </row>
    <row r="16" spans="1:24" x14ac:dyDescent="0.25">
      <c r="A16" s="43"/>
      <c r="H16" s="32" t="s">
        <v>81</v>
      </c>
      <c r="L16" s="39">
        <f>SUM(L6:L15)</f>
        <v>0</v>
      </c>
      <c r="P16" s="12"/>
      <c r="Q16" s="82"/>
      <c r="R16" s="82"/>
      <c r="S16" s="82"/>
      <c r="T16" s="12"/>
      <c r="U16" s="13"/>
      <c r="V16" s="13"/>
      <c r="W16" s="12"/>
      <c r="X16" s="15"/>
    </row>
    <row r="17" spans="1:24" x14ac:dyDescent="0.25">
      <c r="A17" s="43"/>
      <c r="P17" s="12"/>
      <c r="Q17" s="82"/>
      <c r="R17" s="82"/>
      <c r="S17" s="82"/>
      <c r="T17" s="12"/>
      <c r="U17" s="13"/>
      <c r="V17" s="13"/>
      <c r="W17" s="14"/>
      <c r="X17" s="15"/>
    </row>
    <row r="18" spans="1:24" x14ac:dyDescent="0.25">
      <c r="A18" s="43"/>
      <c r="B18" s="77"/>
      <c r="C18" s="74"/>
      <c r="D18" s="43"/>
      <c r="E18" s="43"/>
      <c r="F18" s="106"/>
      <c r="G18" s="106"/>
      <c r="H18" s="106"/>
      <c r="I18" s="43"/>
      <c r="J18" s="48"/>
      <c r="K18" s="65"/>
      <c r="L18" s="76"/>
      <c r="U18" s="13"/>
    </row>
    <row r="19" spans="1:24" x14ac:dyDescent="0.25">
      <c r="A19" s="43"/>
      <c r="B19" s="105" t="s">
        <v>75</v>
      </c>
      <c r="C19" s="105"/>
      <c r="D19" s="105"/>
      <c r="E19" s="105"/>
      <c r="F19" s="105"/>
      <c r="G19" s="105"/>
      <c r="H19" s="105"/>
      <c r="I19" s="41"/>
      <c r="J19" s="41"/>
      <c r="L19" s="11"/>
      <c r="U19" s="13"/>
    </row>
    <row r="20" spans="1:24" x14ac:dyDescent="0.25">
      <c r="B20" s="8"/>
      <c r="U20" s="13"/>
    </row>
    <row r="21" spans="1:24" x14ac:dyDescent="0.25">
      <c r="H21" s="32" t="s">
        <v>27</v>
      </c>
      <c r="L21" s="21">
        <f>L16</f>
        <v>0</v>
      </c>
      <c r="S21" s="13"/>
      <c r="T21" s="15"/>
    </row>
    <row r="22" spans="1:24" x14ac:dyDescent="0.25">
      <c r="G22" s="13"/>
      <c r="L22" s="11"/>
      <c r="T22" s="13"/>
      <c r="U22" s="15"/>
    </row>
    <row r="23" spans="1:24" x14ac:dyDescent="0.25">
      <c r="G23" s="13"/>
      <c r="L23" s="11"/>
      <c r="T23" s="13"/>
      <c r="U23" s="15"/>
    </row>
    <row r="26" spans="1:24" x14ac:dyDescent="0.25">
      <c r="G26" s="33"/>
    </row>
  </sheetData>
  <mergeCells count="10">
    <mergeCell ref="F8:H8"/>
    <mergeCell ref="F6:H6"/>
    <mergeCell ref="F9:H9"/>
    <mergeCell ref="F10:H10"/>
    <mergeCell ref="B19:H19"/>
    <mergeCell ref="F12:H12"/>
    <mergeCell ref="F14:H14"/>
    <mergeCell ref="F18:H18"/>
    <mergeCell ref="F13:H13"/>
    <mergeCell ref="F11:H1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14" sqref="J14"/>
    </sheetView>
  </sheetViews>
  <sheetFormatPr defaultColWidth="9.140625" defaultRowHeight="15" x14ac:dyDescent="0.25"/>
  <cols>
    <col min="1" max="1" width="9.140625" style="6"/>
    <col min="2" max="2" width="2.85546875" style="6" customWidth="1"/>
    <col min="3" max="3" width="5.28515625" style="6" customWidth="1"/>
    <col min="4" max="4" width="3.85546875" style="6" customWidth="1"/>
    <col min="5" max="7" width="9.140625" style="6"/>
    <col min="8" max="8" width="32.85546875" style="6" customWidth="1"/>
    <col min="9" max="9" width="11.28515625" style="6" customWidth="1"/>
    <col min="10" max="10" width="11.140625" style="6" customWidth="1"/>
    <col min="11" max="11" width="9.85546875" style="6" customWidth="1"/>
    <col min="12" max="16384" width="9.140625" style="6"/>
  </cols>
  <sheetData>
    <row r="1" spans="1:14" x14ac:dyDescent="0.25">
      <c r="A1" s="7"/>
      <c r="B1" s="7"/>
      <c r="C1" s="22"/>
      <c r="D1" s="22"/>
      <c r="E1" s="22"/>
      <c r="F1" s="22" t="s">
        <v>35</v>
      </c>
      <c r="G1" s="22"/>
      <c r="H1" s="22"/>
      <c r="I1" s="22"/>
      <c r="J1" s="22"/>
      <c r="K1" s="22"/>
      <c r="L1" s="22"/>
      <c r="M1" s="7"/>
      <c r="N1" s="7"/>
    </row>
    <row r="2" spans="1:14" ht="46.5" customHeight="1" x14ac:dyDescent="0.25">
      <c r="A2" s="7"/>
      <c r="B2" s="7"/>
      <c r="C2" s="22" t="s">
        <v>32</v>
      </c>
      <c r="D2" s="22"/>
      <c r="E2" s="22" t="s">
        <v>36</v>
      </c>
      <c r="F2" s="22"/>
      <c r="G2" s="22"/>
      <c r="H2" s="22"/>
      <c r="I2" s="40"/>
      <c r="J2" s="40" t="s">
        <v>37</v>
      </c>
      <c r="K2" s="40"/>
      <c r="L2" s="22"/>
      <c r="M2" s="7"/>
      <c r="N2" s="7"/>
    </row>
    <row r="3" spans="1:14" x14ac:dyDescent="0.25">
      <c r="A3" s="7"/>
      <c r="B3" s="7"/>
      <c r="C3" s="22"/>
      <c r="D3" s="22"/>
      <c r="E3" s="22"/>
      <c r="F3" s="22"/>
      <c r="G3" s="22"/>
      <c r="H3" s="22"/>
      <c r="I3" s="22"/>
      <c r="J3" s="22" t="s">
        <v>28</v>
      </c>
      <c r="K3" s="22"/>
      <c r="L3" s="22"/>
      <c r="M3" s="7"/>
      <c r="N3" s="7"/>
    </row>
    <row r="4" spans="1:14" ht="27.75" customHeight="1" x14ac:dyDescent="0.25">
      <c r="A4" s="7"/>
      <c r="B4" s="7"/>
      <c r="C4" s="7"/>
      <c r="D4" s="7"/>
      <c r="E4" s="107" t="str">
        <f>'Titulny list'!$D$10</f>
        <v>MIESTNA KOMUNIKÁCIA MIEROVÁ - SPIŠSKÁ BELÁ</v>
      </c>
      <c r="F4" s="107"/>
      <c r="G4" s="107"/>
      <c r="H4" s="107"/>
      <c r="I4" s="10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22" t="s">
        <v>38</v>
      </c>
      <c r="F5" s="7"/>
      <c r="G5" s="7"/>
      <c r="H5" s="7"/>
      <c r="I5" s="7"/>
      <c r="J5" s="7"/>
      <c r="K5" s="7"/>
      <c r="L5" s="7"/>
      <c r="M5" s="7"/>
      <c r="N5" s="7"/>
    </row>
    <row r="6" spans="1:14" s="66" customFormat="1" x14ac:dyDescent="0.25">
      <c r="A6" s="43"/>
      <c r="B6" s="63" t="s">
        <v>39</v>
      </c>
      <c r="C6" s="64" t="s">
        <v>68</v>
      </c>
      <c r="D6" s="43"/>
      <c r="E6" s="78" t="s">
        <v>69</v>
      </c>
      <c r="F6" s="78"/>
      <c r="G6" s="78"/>
      <c r="H6" s="78"/>
      <c r="I6" s="78"/>
      <c r="J6" s="79">
        <f>J9*0.036</f>
        <v>0</v>
      </c>
      <c r="K6" s="43"/>
      <c r="L6" s="43"/>
      <c r="M6" s="43"/>
      <c r="N6" s="43"/>
    </row>
    <row r="7" spans="1:14" x14ac:dyDescent="0.25">
      <c r="A7" s="7"/>
      <c r="B7" s="22" t="s">
        <v>39</v>
      </c>
      <c r="C7" s="23" t="s">
        <v>47</v>
      </c>
      <c r="D7" s="7"/>
      <c r="E7" s="7" t="s">
        <v>40</v>
      </c>
      <c r="F7" s="7"/>
      <c r="G7" s="7"/>
      <c r="H7" s="7"/>
      <c r="I7" s="38"/>
      <c r="J7" s="53">
        <f>Montaz!$K$47</f>
        <v>0</v>
      </c>
      <c r="K7" s="26"/>
      <c r="L7" s="7"/>
      <c r="M7" s="7"/>
      <c r="N7" s="7"/>
    </row>
    <row r="8" spans="1:14" x14ac:dyDescent="0.25">
      <c r="A8" s="7"/>
      <c r="B8" s="22" t="s">
        <v>39</v>
      </c>
      <c r="C8" s="23" t="s">
        <v>88</v>
      </c>
      <c r="D8" s="7"/>
      <c r="E8" s="7" t="s">
        <v>93</v>
      </c>
      <c r="F8" s="7"/>
      <c r="G8" s="7"/>
      <c r="H8" s="7"/>
      <c r="I8" s="38"/>
      <c r="J8" s="53">
        <f>J7*0.06</f>
        <v>0</v>
      </c>
      <c r="K8" s="26"/>
      <c r="L8" s="7"/>
      <c r="M8" s="7"/>
      <c r="N8" s="7"/>
    </row>
    <row r="9" spans="1:14" x14ac:dyDescent="0.25">
      <c r="A9" s="7"/>
      <c r="B9" s="22" t="s">
        <v>41</v>
      </c>
      <c r="C9" s="23" t="s">
        <v>47</v>
      </c>
      <c r="D9" s="7"/>
      <c r="E9" s="43" t="s">
        <v>87</v>
      </c>
      <c r="F9" s="43"/>
      <c r="G9" s="43"/>
      <c r="H9" s="43"/>
      <c r="I9" s="38"/>
      <c r="J9" s="53">
        <f>Material!$L$21</f>
        <v>0</v>
      </c>
      <c r="K9" s="26"/>
      <c r="L9" s="7"/>
      <c r="M9" s="7"/>
      <c r="N9" s="7"/>
    </row>
    <row r="10" spans="1:14" x14ac:dyDescent="0.25">
      <c r="A10" s="7"/>
      <c r="B10" s="22" t="s">
        <v>41</v>
      </c>
      <c r="C10" s="23" t="s">
        <v>88</v>
      </c>
      <c r="D10" s="7"/>
      <c r="E10" s="43" t="s">
        <v>94</v>
      </c>
      <c r="F10" s="43"/>
      <c r="G10" s="43"/>
      <c r="H10" s="43"/>
      <c r="I10" s="38"/>
      <c r="J10" s="53">
        <f>J9*0.06</f>
        <v>0</v>
      </c>
      <c r="K10" s="26"/>
      <c r="L10" s="7"/>
      <c r="M10" s="7"/>
      <c r="N10" s="7"/>
    </row>
    <row r="11" spans="1:14" x14ac:dyDescent="0.25">
      <c r="A11" s="7"/>
      <c r="B11" s="22"/>
      <c r="C11" s="22"/>
      <c r="D11" s="7"/>
      <c r="E11" s="7"/>
      <c r="F11" s="7"/>
      <c r="G11" s="7"/>
      <c r="H11" s="25" t="s">
        <v>48</v>
      </c>
      <c r="I11" s="39"/>
      <c r="J11" s="58">
        <f>SUM(J6:J10)</f>
        <v>0</v>
      </c>
      <c r="K11" s="27"/>
      <c r="L11" s="7"/>
      <c r="M11" s="7"/>
      <c r="N11" s="7"/>
    </row>
    <row r="12" spans="1:14" x14ac:dyDescent="0.25">
      <c r="A12" s="7"/>
      <c r="B12" s="22"/>
      <c r="C12" s="22"/>
      <c r="D12" s="7"/>
      <c r="E12" s="7"/>
      <c r="F12" s="7"/>
      <c r="G12" s="7"/>
      <c r="H12" s="25"/>
      <c r="I12" s="38"/>
      <c r="J12" s="38"/>
      <c r="K12" s="24"/>
      <c r="L12" s="7"/>
      <c r="M12" s="7"/>
      <c r="N12" s="7"/>
    </row>
    <row r="13" spans="1:14" x14ac:dyDescent="0.25">
      <c r="A13" s="7"/>
      <c r="B13" s="22"/>
      <c r="C13" s="22"/>
      <c r="D13" s="7"/>
      <c r="E13" s="22" t="s">
        <v>42</v>
      </c>
      <c r="F13" s="7"/>
      <c r="G13" s="7"/>
      <c r="H13" s="22"/>
      <c r="I13" s="38"/>
      <c r="J13" s="38"/>
      <c r="K13" s="38"/>
      <c r="L13" s="7"/>
      <c r="M13" s="7"/>
      <c r="N13" s="7"/>
    </row>
    <row r="14" spans="1:14" x14ac:dyDescent="0.25">
      <c r="A14" s="7"/>
      <c r="B14" s="67" t="s">
        <v>39</v>
      </c>
      <c r="C14" s="68" t="s">
        <v>43</v>
      </c>
      <c r="D14" s="43"/>
      <c r="E14" s="43" t="s">
        <v>44</v>
      </c>
      <c r="F14" s="43"/>
      <c r="G14" s="43"/>
      <c r="H14" s="43"/>
      <c r="I14" s="69"/>
      <c r="J14" s="69"/>
      <c r="K14" s="38"/>
      <c r="L14" s="7"/>
      <c r="M14" s="7"/>
      <c r="N14" s="7"/>
    </row>
    <row r="15" spans="1:14" x14ac:dyDescent="0.25">
      <c r="A15" s="7"/>
      <c r="B15" s="7"/>
      <c r="C15" s="7"/>
      <c r="D15" s="7"/>
      <c r="E15" s="7"/>
      <c r="F15" s="7"/>
      <c r="G15" s="7"/>
      <c r="H15" s="25" t="s">
        <v>45</v>
      </c>
      <c r="I15" s="39"/>
      <c r="J15" s="39">
        <f>SUM(J14:J14)</f>
        <v>0</v>
      </c>
      <c r="K15" s="39"/>
      <c r="L15" s="7"/>
      <c r="M15" s="7"/>
      <c r="N15" s="7"/>
    </row>
    <row r="16" spans="1:14" x14ac:dyDescent="0.25">
      <c r="A16" s="7"/>
      <c r="B16" s="7"/>
      <c r="C16" s="7"/>
      <c r="D16" s="7"/>
      <c r="E16" s="7"/>
      <c r="F16" s="7"/>
      <c r="G16" s="7"/>
      <c r="H16" s="29"/>
      <c r="I16" s="38"/>
      <c r="J16" s="38"/>
      <c r="K16" s="38"/>
      <c r="L16" s="7"/>
      <c r="M16" s="7"/>
      <c r="N16" s="7"/>
    </row>
    <row r="17" spans="1:14" x14ac:dyDescent="0.25">
      <c r="A17" s="7"/>
      <c r="B17" s="7"/>
      <c r="C17" s="7"/>
      <c r="D17" s="7"/>
      <c r="E17" s="7"/>
      <c r="F17" s="7"/>
      <c r="G17" s="7"/>
      <c r="H17" s="25" t="s">
        <v>46</v>
      </c>
      <c r="I17" s="39" t="s">
        <v>70</v>
      </c>
      <c r="J17" s="39">
        <f>J15+J11</f>
        <v>0</v>
      </c>
      <c r="K17" s="39"/>
      <c r="L17" s="7"/>
      <c r="M17" s="7"/>
      <c r="N17" s="7"/>
    </row>
    <row r="18" spans="1:14" x14ac:dyDescent="0.25">
      <c r="A18" s="7"/>
      <c r="B18" s="7"/>
      <c r="C18" s="7"/>
      <c r="D18" s="7"/>
      <c r="E18" s="7"/>
      <c r="F18" s="7"/>
      <c r="G18" s="7"/>
      <c r="H18" s="25" t="s">
        <v>46</v>
      </c>
      <c r="I18" s="39" t="s">
        <v>71</v>
      </c>
      <c r="J18" s="39">
        <f>(J15+J11)*1.2</f>
        <v>0</v>
      </c>
      <c r="K18" s="7"/>
      <c r="L18" s="7"/>
      <c r="M18" s="7"/>
      <c r="N18" s="7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E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Titulny list</vt:lpstr>
      <vt:lpstr>Montaz</vt:lpstr>
      <vt:lpstr>Material</vt:lpstr>
      <vt:lpstr>rekapitulacia</vt:lpstr>
      <vt:lpstr>Material!Názvy_tlače</vt:lpstr>
      <vt:lpstr>Montaz!Názvy_tlače</vt:lpstr>
      <vt:lpstr>Material!OLE_LINK2</vt:lpstr>
      <vt:lpstr>Montaz!OLE_LINK2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</dc:creator>
  <cp:lastModifiedBy>ZADZORA František</cp:lastModifiedBy>
  <cp:lastPrinted>2021-10-28T09:38:37Z</cp:lastPrinted>
  <dcterms:created xsi:type="dcterms:W3CDTF">2016-02-06T08:44:31Z</dcterms:created>
  <dcterms:modified xsi:type="dcterms:W3CDTF">2021-11-03T07:05:33Z</dcterms:modified>
</cp:coreProperties>
</file>