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ePerun\2020\0 Úspešné\25 Spišská Belá\"/>
    </mc:Choice>
  </mc:AlternateContent>
  <bookViews>
    <workbookView xWindow="15" yWindow="0" windowWidth="9945" windowHeight="11640"/>
  </bookViews>
  <sheets>
    <sheet name="Prehlad" sheetId="5" r:id="rId1"/>
  </sheets>
  <definedNames>
    <definedName name="_xlnm._FilterDatabase" hidden="1">#REF!</definedName>
    <definedName name="fakt1R">#REF!</definedName>
    <definedName name="_xlnm.Print_Titles" localSheetId="0">Prehlad!$8:$10</definedName>
    <definedName name="_xlnm.Print_Area" localSheetId="0">Prehlad!$A:$K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1" i="5" l="1"/>
  <c r="J25" i="5"/>
  <c r="J24" i="5"/>
  <c r="J38" i="5"/>
  <c r="J37" i="5"/>
  <c r="J36" i="5"/>
  <c r="J35" i="5"/>
  <c r="J34" i="5"/>
  <c r="J33" i="5"/>
  <c r="J32" i="5"/>
  <c r="J48" i="5"/>
  <c r="J47" i="5"/>
  <c r="J46" i="5"/>
  <c r="J45" i="5"/>
  <c r="J44" i="5"/>
  <c r="J43" i="5"/>
  <c r="J42" i="5"/>
  <c r="J62" i="5"/>
  <c r="J63" i="5"/>
  <c r="J17" i="5"/>
  <c r="J27" i="5"/>
  <c r="J26" i="5"/>
  <c r="J28" i="5"/>
  <c r="J57" i="5"/>
  <c r="J56" i="5"/>
  <c r="J55" i="5"/>
  <c r="J54" i="5"/>
  <c r="J53" i="5"/>
  <c r="J52" i="5"/>
  <c r="J51" i="5"/>
  <c r="J23" i="5"/>
  <c r="J22" i="5"/>
  <c r="J21" i="5"/>
  <c r="J20" i="5"/>
  <c r="J19" i="5"/>
  <c r="J18" i="5"/>
  <c r="J14" i="5"/>
  <c r="J13" i="5"/>
  <c r="J49" i="5" l="1"/>
  <c r="J39" i="5"/>
  <c r="J64" i="5"/>
  <c r="J58" i="5"/>
  <c r="J29" i="5"/>
  <c r="J15" i="5"/>
  <c r="D8" i="5"/>
  <c r="J67" i="5" l="1"/>
  <c r="J68" i="5" s="1"/>
</calcChain>
</file>

<file path=xl/sharedStrings.xml><?xml version="1.0" encoding="utf-8"?>
<sst xmlns="http://schemas.openxmlformats.org/spreadsheetml/2006/main" count="215" uniqueCount="121">
  <si>
    <t>DPH</t>
  </si>
  <si>
    <t>V module</t>
  </si>
  <si>
    <t>Hlavička1</t>
  </si>
  <si>
    <t>Mena</t>
  </si>
  <si>
    <t>Hlavička2</t>
  </si>
  <si>
    <t>Obdobie</t>
  </si>
  <si>
    <t>Rozpočet</t>
  </si>
  <si>
    <t>SKK</t>
  </si>
  <si>
    <t>Čerpanie</t>
  </si>
  <si>
    <t>za obdobie</t>
  </si>
  <si>
    <t>Mesiac 1999</t>
  </si>
  <si>
    <t>VK</t>
  </si>
  <si>
    <t>VF</t>
  </si>
  <si>
    <t>materiál</t>
  </si>
  <si>
    <t>Konštrukcie</t>
  </si>
  <si>
    <t>Špecifikovaný</t>
  </si>
  <si>
    <t>Spolu</t>
  </si>
  <si>
    <t>a práce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</si>
  <si>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</si>
  <si>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</si>
  <si>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</si>
  <si>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</si>
  <si>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</si>
  <si>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</si>
  <si>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</si>
  <si>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</si>
  <si>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</si>
  <si>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</si>
  <si>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</si>
  <si>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</si>
  <si>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</si>
  <si>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</si>
  <si>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</si>
  <si>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</si>
  <si>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</si>
  <si>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</si>
  <si>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%</t>
  </si>
  <si>
    <t>produkcie</t>
  </si>
  <si>
    <t xml:space="preserve">JKSO : </t>
  </si>
  <si>
    <t>EUR</t>
  </si>
  <si>
    <t>HZS - Hodinové zúčtovacie sadzby</t>
  </si>
  <si>
    <t>921</t>
  </si>
  <si>
    <t xml:space="preserve">21329-1000   </t>
  </si>
  <si>
    <t xml:space="preserve">Spracovanie východiskovej revízie a vypracovanie správy                                                                 </t>
  </si>
  <si>
    <t xml:space="preserve">hod    </t>
  </si>
  <si>
    <t xml:space="preserve">21329-1001   </t>
  </si>
  <si>
    <t xml:space="preserve">Pomocné práce pri vypínaní a zabezp. pracoviska, technická kolaudácia VSD                                               </t>
  </si>
  <si>
    <t>HZS - Hodinové zúčtovacie sadzby spolu :</t>
  </si>
  <si>
    <t>M21-NN-Rozv</t>
  </si>
  <si>
    <t xml:space="preserve">m      </t>
  </si>
  <si>
    <t>MAT</t>
  </si>
  <si>
    <t xml:space="preserve">kus    </t>
  </si>
  <si>
    <t xml:space="preserve">21001-0124   </t>
  </si>
  <si>
    <t xml:space="preserve">Rúrka PE uložená voľne 80 mm                                                                                            </t>
  </si>
  <si>
    <t xml:space="preserve">345 658K004  </t>
  </si>
  <si>
    <t xml:space="preserve">Chránička HDPE/LDPE kábelová ohybná KF 09075 : KOPOFLEX 75                                                              </t>
  </si>
  <si>
    <t xml:space="preserve">21019-1541   </t>
  </si>
  <si>
    <t xml:space="preserve">357 513H053  </t>
  </si>
  <si>
    <t xml:space="preserve">21012-0501   </t>
  </si>
  <si>
    <t>922</t>
  </si>
  <si>
    <t xml:space="preserve">22178-0053-D </t>
  </si>
  <si>
    <t xml:space="preserve">Doprava                                                                                                                 </t>
  </si>
  <si>
    <t>M21-NN-Rozv spolu :</t>
  </si>
  <si>
    <t>946</t>
  </si>
  <si>
    <t xml:space="preserve">46003-0031   </t>
  </si>
  <si>
    <t xml:space="preserve">Vytrhanie dlažby z piesku, kocka veľká, drážky nezaliate                                                                </t>
  </si>
  <si>
    <t xml:space="preserve">m2     </t>
  </si>
  <si>
    <t xml:space="preserve">46020-0163   </t>
  </si>
  <si>
    <t xml:space="preserve">Káblové ryhy šírky 35, hĺbky 80, zemina tr 3                                                                            </t>
  </si>
  <si>
    <t xml:space="preserve">46056-0163   </t>
  </si>
  <si>
    <t xml:space="preserve">Zásyp ryhy šírky 35, hĺbky 80, zemina tr 3                                                                              </t>
  </si>
  <si>
    <t xml:space="preserve">46065-0012   </t>
  </si>
  <si>
    <t xml:space="preserve">Podkladová vrstva cesty, štrkodrť, vrstva 8cm                                                                           </t>
  </si>
  <si>
    <t xml:space="preserve">46062-0013   </t>
  </si>
  <si>
    <t xml:space="preserve">Znova pokladka a úprava chodníka z kociek                                                                               </t>
  </si>
  <si>
    <t xml:space="preserve">46049-0012   </t>
  </si>
  <si>
    <t xml:space="preserve">Zakrytie káblov výstražnou fóliou PVC šírky 33cm                                                                        </t>
  </si>
  <si>
    <t xml:space="preserve">583 311110   </t>
  </si>
  <si>
    <t xml:space="preserve">Piesok pre lôžko a obsyp potrubia 0-4                                                                                   </t>
  </si>
  <si>
    <t xml:space="preserve">m3     </t>
  </si>
  <si>
    <t>M46 - 202 Zemné práce pre bleskozvod a uzemnenie spolu :</t>
  </si>
  <si>
    <t>Rozpočet celkom :</t>
  </si>
  <si>
    <t>ks</t>
  </si>
  <si>
    <t>Dodávka + montáž nabíjacej stanice spolu :</t>
  </si>
  <si>
    <t xml:space="preserve">Kábel Cu 1kV : 1-CYKY-J 5x6                                                                                           </t>
  </si>
  <si>
    <t xml:space="preserve">Kábel 1kV voľne uložený CYKY 5x6                                                                                       </t>
  </si>
  <si>
    <t xml:space="preserve">Ukončenie káblov celoplastových smršť. záklopkou 5x6                                                                </t>
  </si>
  <si>
    <t xml:space="preserve">Montáž ističa-PL7-B32/3                                                                               </t>
  </si>
  <si>
    <t xml:space="preserve">Istič 3-pólový 263392 - 10kA (&gt;3MD) PL7-B32/3                                                                        </t>
  </si>
  <si>
    <t xml:space="preserve">21081-0017   </t>
  </si>
  <si>
    <t xml:space="preserve">21010-0259 </t>
  </si>
  <si>
    <t xml:space="preserve">341203M330  </t>
  </si>
  <si>
    <t>3585301E26</t>
  </si>
  <si>
    <t>bDPH</t>
  </si>
  <si>
    <t>sDPH</t>
  </si>
  <si>
    <t xml:space="preserve">Dodávateľ: </t>
  </si>
  <si>
    <t>km</t>
  </si>
  <si>
    <t>Montáž nabíjacej stanice</t>
  </si>
  <si>
    <t>AC</t>
  </si>
  <si>
    <t xml:space="preserve">Istič 3-pólový 263392 - 10kA (&gt;3MD) PL7-B16/3                                                                        </t>
  </si>
  <si>
    <t xml:space="preserve">Montáž ističa-PL7-B16/3                                                                               </t>
  </si>
  <si>
    <t xml:space="preserve">Kábel Cu 1kV : 1-CYKY-J 5x10                                                                                           </t>
  </si>
  <si>
    <t>M46 - 202 Zemné práce</t>
  </si>
  <si>
    <t>Licencia Softvér eCloud</t>
  </si>
  <si>
    <t>sub.</t>
  </si>
  <si>
    <t xml:space="preserve">Nabíjacia stanica </t>
  </si>
  <si>
    <t>M21a-NN-HUB</t>
  </si>
  <si>
    <t>M46a - 202 Zemné práce HUB</t>
  </si>
  <si>
    <t>M46a - 202 Zemné práce HUB spolu :</t>
  </si>
  <si>
    <t>Dodávka nabíjacej stanice AC pilier Wallbe Pro Plus 2x22kW</t>
  </si>
  <si>
    <t xml:space="preserve">358 5303E18  </t>
  </si>
  <si>
    <t xml:space="preserve">Hlavný vypínač  3-pólový 248030 - 20kA                                                            </t>
  </si>
  <si>
    <t>Odberateľ:</t>
  </si>
  <si>
    <t>Dátum: 15.11.2020</t>
  </si>
  <si>
    <t>Stavba : Nabíjacia stanica pre elektromobily</t>
  </si>
  <si>
    <t>Objekt : Nabíjacia stanica NN a príprava pre HUB</t>
  </si>
  <si>
    <t xml:space="preserve">Montáž hlavného vypínača                                                                                    </t>
  </si>
  <si>
    <t xml:space="preserve">Montáž rozvádzača - "RX-NS-Š"                                                                        </t>
  </si>
  <si>
    <t xml:space="preserve">Ističový rozvádzač  125A                                                </t>
  </si>
  <si>
    <t>Projektant:</t>
  </si>
  <si>
    <t xml:space="preserve">Spracoval: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</si>
</sst>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&quot;Sk&quot;_-;\-* #,##0\ &quot;Sk&quot;_-;_-* &quot;-&quot;\ &quot;Sk&quot;_-;_-@_-"/>
    <numFmt numFmtId="165" formatCode="#,##0.000"/>
    <numFmt numFmtId="166" formatCode="#,##0&quot; Sk&quot;;[Red]&quot;-&quot;#,##0&quot; Sk&quot;"/>
  </numFmts>
  <fonts count="13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</fills>
  <borders count="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6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2" applyNumberFormat="0" applyFill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4" fillId="0" borderId="0"/>
    <xf numFmtId="0" fontId="6" fillId="0" borderId="3" applyBorder="0">
      <alignment vertical="center"/>
    </xf>
    <xf numFmtId="0" fontId="11" fillId="0" borderId="0" applyNumberFormat="0" applyFill="0" applyBorder="0" applyAlignment="0" applyProtection="0"/>
    <xf numFmtId="0" fontId="6" fillId="0" borderId="3">
      <alignment vertical="center"/>
    </xf>
  </cellStyleXfs>
  <cellXfs count="33">
    <xf numFmtId="0" fontId="0" fillId="0" borderId="0" xfId="0"/>
    <xf numFmtId="4" fontId="12" fillId="0" borderId="4" xfId="0" applyNumberFormat="1" applyFont="1" applyBorder="1" applyAlignment="1" applyProtection="1">
      <alignment vertical="top"/>
    </xf>
    <xf numFmtId="0" fontId="3" fillId="0" borderId="4" xfId="0" applyFont="1" applyBorder="1" applyProtection="1"/>
    <xf numFmtId="0" fontId="1" fillId="0" borderId="4" xfId="0" applyFont="1" applyBorder="1" applyProtection="1"/>
    <xf numFmtId="4" fontId="1" fillId="0" borderId="4" xfId="0" applyNumberFormat="1" applyFont="1" applyBorder="1" applyProtection="1"/>
    <xf numFmtId="49" fontId="1" fillId="0" borderId="4" xfId="27" applyNumberFormat="1" applyFont="1" applyBorder="1"/>
    <xf numFmtId="0" fontId="1" fillId="0" borderId="4" xfId="27" applyFont="1" applyBorder="1"/>
    <xf numFmtId="49" fontId="1" fillId="0" borderId="4" xfId="0" applyNumberFormat="1" applyFont="1" applyBorder="1" applyProtection="1"/>
    <xf numFmtId="49" fontId="3" fillId="0" borderId="4" xfId="27" applyNumberFormat="1" applyFont="1" applyBorder="1"/>
    <xf numFmtId="0" fontId="3" fillId="0" borderId="4" xfId="27" applyFont="1" applyBorder="1"/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/>
    <xf numFmtId="0" fontId="2" fillId="0" borderId="4" xfId="0" applyFont="1" applyBorder="1" applyProtection="1"/>
    <xf numFmtId="165" fontId="1" fillId="0" borderId="4" xfId="0" applyNumberFormat="1" applyFont="1" applyBorder="1" applyProtection="1"/>
    <xf numFmtId="0" fontId="1" fillId="0" borderId="4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right" vertical="top"/>
    </xf>
    <xf numFmtId="49" fontId="1" fillId="0" borderId="4" xfId="0" applyNumberFormat="1" applyFont="1" applyBorder="1" applyAlignment="1" applyProtection="1">
      <alignment horizontal="center" vertical="top"/>
    </xf>
    <xf numFmtId="49" fontId="1" fillId="0" borderId="4" xfId="0" applyNumberFormat="1" applyFont="1" applyBorder="1" applyAlignment="1" applyProtection="1">
      <alignment vertical="top"/>
    </xf>
    <xf numFmtId="0" fontId="1" fillId="0" borderId="4" xfId="0" applyFont="1" applyBorder="1" applyAlignment="1" applyProtection="1">
      <alignment vertical="top" wrapText="1"/>
    </xf>
    <xf numFmtId="165" fontId="1" fillId="0" borderId="4" xfId="0" applyNumberFormat="1" applyFont="1" applyBorder="1" applyAlignment="1" applyProtection="1">
      <alignment vertical="top"/>
    </xf>
    <xf numFmtId="0" fontId="1" fillId="0" borderId="4" xfId="0" applyFont="1" applyBorder="1" applyAlignment="1" applyProtection="1">
      <alignment vertical="top"/>
    </xf>
    <xf numFmtId="4" fontId="1" fillId="0" borderId="4" xfId="0" applyNumberFormat="1" applyFont="1" applyBorder="1" applyAlignment="1" applyProtection="1">
      <alignment vertical="top"/>
    </xf>
    <xf numFmtId="0" fontId="3" fillId="0" borderId="4" xfId="0" applyFont="1" applyBorder="1" applyAlignment="1" applyProtection="1">
      <alignment vertical="top" wrapText="1"/>
    </xf>
    <xf numFmtId="0" fontId="3" fillId="0" borderId="4" xfId="0" applyFont="1" applyBorder="1" applyAlignment="1" applyProtection="1">
      <alignment horizontal="right" vertical="top" wrapText="1"/>
    </xf>
    <xf numFmtId="4" fontId="3" fillId="0" borderId="4" xfId="0" applyNumberFormat="1" applyFont="1" applyBorder="1" applyAlignment="1" applyProtection="1">
      <alignment vertical="top"/>
    </xf>
    <xf numFmtId="49" fontId="1" fillId="0" borderId="4" xfId="0" applyNumberFormat="1" applyFont="1" applyFill="1" applyBorder="1" applyAlignment="1" applyProtection="1">
      <alignment vertical="top"/>
    </xf>
    <xf numFmtId="49" fontId="3" fillId="0" borderId="4" xfId="0" applyNumberFormat="1" applyFont="1" applyBorder="1" applyAlignment="1" applyProtection="1">
      <alignment horizontal="center" vertical="top"/>
    </xf>
    <xf numFmtId="49" fontId="3" fillId="0" borderId="4" xfId="0" applyNumberFormat="1" applyFont="1" applyBorder="1" applyAlignment="1" applyProtection="1">
      <alignment vertical="top"/>
    </xf>
    <xf numFmtId="0" fontId="3" fillId="0" borderId="4" xfId="0" applyFont="1" applyBorder="1" applyAlignment="1" applyProtection="1">
      <alignment vertical="top"/>
    </xf>
    <xf numFmtId="49" fontId="1" fillId="0" borderId="4" xfId="0" applyNumberFormat="1" applyFont="1" applyBorder="1" applyAlignment="1" applyProtection="1">
      <alignment horizontal="left" vertical="top"/>
    </xf>
    <xf numFmtId="0" fontId="12" fillId="0" borderId="4" xfId="0" applyFont="1" applyBorder="1" applyAlignment="1" applyProtection="1">
      <alignment vertical="top"/>
    </xf>
  </cellXfs>
  <cellStyles count="31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Celkem" xfId="24"/>
    <cellStyle name="data" xfId="25"/>
    <cellStyle name="Název" xfId="26"/>
    <cellStyle name="Normálne" xfId="0" builtinId="0"/>
    <cellStyle name="normálne_KLs" xfId="27"/>
    <cellStyle name="TEXT" xfId="28"/>
    <cellStyle name="Text upozornění" xfId="29"/>
    <cellStyle name="TEXT1" xfId="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showGridLines="0" tabSelected="1" workbookViewId="0">
      <pane ySplit="10" topLeftCell="A11" activePane="bottomLeft" state="frozen"/>
      <selection pane="bottomLeft" activeCell="I6" sqref="I6"/>
    </sheetView>
  </sheetViews>
  <sheetFormatPr defaultColWidth="9.140625" defaultRowHeight="12.75"/>
  <cols>
    <col min="1" max="1" width="3.5703125" style="17" customWidth="1"/>
    <col min="2" max="2" width="5.28515625" style="18" customWidth="1"/>
    <col min="3" max="3" width="10.42578125" style="19" customWidth="1"/>
    <col min="4" max="4" width="36.28515625" style="20" customWidth="1"/>
    <col min="5" max="5" width="11.28515625" style="21" customWidth="1"/>
    <col min="6" max="6" width="5" style="22" customWidth="1"/>
    <col min="7" max="7" width="8.28515625" style="23" customWidth="1"/>
    <col min="8" max="8" width="8.85546875" style="23" customWidth="1"/>
    <col min="9" max="9" width="8.28515625" style="23" customWidth="1"/>
    <col min="10" max="10" width="6.7109375" style="23" customWidth="1"/>
    <col min="11" max="11" width="3.5703125" style="22" customWidth="1"/>
    <col min="12" max="12" width="7.5703125" style="19" customWidth="1"/>
    <col min="13" max="13" width="24.85546875" style="19" customWidth="1"/>
    <col min="14" max="14" width="4.28515625" style="22" customWidth="1"/>
    <col min="15" max="15" width="8.28515625" style="22" customWidth="1"/>
    <col min="16" max="16" width="8.7109375" style="22" customWidth="1"/>
    <col min="17" max="20" width="9.140625" style="22"/>
    <col min="21" max="16384" width="9.140625" style="3"/>
  </cols>
  <sheetData>
    <row r="1" spans="1:20">
      <c r="A1" s="2" t="s">
        <v>112</v>
      </c>
      <c r="B1" s="3"/>
      <c r="C1" s="3"/>
      <c r="D1" s="3"/>
      <c r="E1" s="3"/>
      <c r="F1" s="3"/>
      <c r="G1" s="4"/>
      <c r="H1" s="3"/>
      <c r="I1" s="2" t="s">
        <v>120</v>
      </c>
      <c r="J1" s="4"/>
      <c r="K1" s="3"/>
      <c r="L1" s="5" t="s">
        <v>1</v>
      </c>
      <c r="M1" s="5" t="s">
        <v>2</v>
      </c>
      <c r="N1" s="6" t="s">
        <v>3</v>
      </c>
      <c r="O1" s="6" t="s">
        <v>4</v>
      </c>
      <c r="P1" s="6" t="s">
        <v>5</v>
      </c>
      <c r="Q1" s="3"/>
      <c r="R1" s="3"/>
      <c r="S1" s="3"/>
      <c r="T1" s="3"/>
    </row>
    <row r="2" spans="1:20">
      <c r="A2" s="2" t="s">
        <v>119</v>
      </c>
      <c r="B2" s="3"/>
      <c r="C2" s="3"/>
      <c r="D2" s="3"/>
      <c r="E2" s="3"/>
      <c r="F2" s="3"/>
      <c r="G2" s="4"/>
      <c r="H2" s="7"/>
      <c r="I2" s="2" t="s">
        <v>38</v>
      </c>
      <c r="J2" s="4"/>
      <c r="K2" s="3"/>
      <c r="L2" s="5" t="s">
        <v>6</v>
      </c>
      <c r="M2" s="8" t="s">
        <v>18</v>
      </c>
      <c r="N2" s="9" t="s">
        <v>39</v>
      </c>
      <c r="O2" s="9"/>
      <c r="P2" s="8"/>
      <c r="Q2" s="3"/>
      <c r="R2" s="3"/>
      <c r="S2" s="3"/>
      <c r="T2" s="3"/>
    </row>
    <row r="3" spans="1:20">
      <c r="A3" s="2" t="s">
        <v>95</v>
      </c>
      <c r="B3" s="3"/>
      <c r="C3" s="3"/>
      <c r="D3" s="3"/>
      <c r="E3" s="3"/>
      <c r="F3" s="3"/>
      <c r="G3" s="4"/>
      <c r="H3" s="3"/>
      <c r="I3" s="2" t="s">
        <v>113</v>
      </c>
      <c r="J3" s="4"/>
      <c r="K3" s="3"/>
      <c r="L3" s="5" t="s">
        <v>8</v>
      </c>
      <c r="M3" s="8" t="s">
        <v>19</v>
      </c>
      <c r="N3" s="9" t="s">
        <v>7</v>
      </c>
      <c r="O3" s="9" t="s">
        <v>9</v>
      </c>
      <c r="P3" s="8" t="s">
        <v>10</v>
      </c>
      <c r="Q3" s="3"/>
      <c r="R3" s="3"/>
      <c r="S3" s="3"/>
      <c r="T3" s="3"/>
    </row>
    <row r="4" spans="1:2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5" t="s">
        <v>11</v>
      </c>
      <c r="M4" s="8" t="s">
        <v>20</v>
      </c>
      <c r="N4" s="9" t="s">
        <v>7</v>
      </c>
      <c r="O4" s="9"/>
      <c r="P4" s="8"/>
      <c r="Q4" s="3"/>
      <c r="R4" s="3"/>
      <c r="S4" s="3"/>
      <c r="T4" s="3"/>
    </row>
    <row r="5" spans="1:20">
      <c r="A5" s="2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5" t="s">
        <v>12</v>
      </c>
      <c r="M5" s="8" t="s">
        <v>19</v>
      </c>
      <c r="N5" s="9" t="s">
        <v>7</v>
      </c>
      <c r="O5" s="9" t="s">
        <v>9</v>
      </c>
      <c r="P5" s="8" t="s">
        <v>10</v>
      </c>
      <c r="Q5" s="3"/>
      <c r="R5" s="3"/>
      <c r="S5" s="3"/>
      <c r="T5" s="3"/>
    </row>
    <row r="6" spans="1:20">
      <c r="A6" s="2" t="s">
        <v>115</v>
      </c>
      <c r="B6" s="3"/>
      <c r="C6" s="3"/>
      <c r="D6" s="3"/>
      <c r="E6" s="3"/>
      <c r="F6" s="3"/>
      <c r="G6" s="3"/>
      <c r="H6" s="3"/>
      <c r="I6" s="3"/>
      <c r="J6" s="3"/>
      <c r="K6" s="3"/>
      <c r="L6" s="7"/>
      <c r="M6" s="7"/>
      <c r="N6" s="3"/>
      <c r="O6" s="3"/>
      <c r="P6" s="3"/>
      <c r="Q6" s="3"/>
      <c r="R6" s="3"/>
      <c r="S6" s="3"/>
      <c r="T6" s="3"/>
    </row>
    <row r="7" spans="1:20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7"/>
      <c r="M7" s="7"/>
      <c r="N7" s="3"/>
      <c r="O7" s="3"/>
      <c r="P7" s="3"/>
      <c r="Q7" s="3"/>
      <c r="R7" s="3"/>
      <c r="S7" s="3"/>
      <c r="T7" s="3"/>
    </row>
    <row r="8" spans="1:20" ht="13.5">
      <c r="A8" s="3"/>
      <c r="B8" s="10"/>
      <c r="C8" s="11"/>
      <c r="D8" s="12" t="str">
        <f>CONCATENATE(M2," ",N2," ",O2," ",P2)</f>
        <v xml:space="preserve">Prehľad rozpočtových nákladov v EUR  </v>
      </c>
      <c r="E8" s="13"/>
      <c r="F8" s="3"/>
      <c r="G8" s="4"/>
      <c r="H8" s="4"/>
      <c r="I8" s="4"/>
      <c r="J8" s="4"/>
      <c r="K8" s="3"/>
      <c r="L8" s="7"/>
      <c r="M8" s="7"/>
      <c r="N8" s="3"/>
      <c r="O8" s="3"/>
      <c r="P8" s="3"/>
      <c r="Q8" s="3"/>
      <c r="R8" s="3"/>
      <c r="S8" s="3"/>
      <c r="T8" s="3"/>
    </row>
    <row r="9" spans="1:20">
      <c r="A9" s="14" t="s">
        <v>21</v>
      </c>
      <c r="B9" s="14" t="s">
        <v>22</v>
      </c>
      <c r="C9" s="14" t="s">
        <v>23</v>
      </c>
      <c r="D9" s="14" t="s">
        <v>24</v>
      </c>
      <c r="E9" s="14" t="s">
        <v>25</v>
      </c>
      <c r="F9" s="14" t="s">
        <v>26</v>
      </c>
      <c r="G9" s="14" t="s">
        <v>27</v>
      </c>
      <c r="H9" s="14" t="s">
        <v>14</v>
      </c>
      <c r="I9" s="14" t="s">
        <v>15</v>
      </c>
      <c r="J9" s="14" t="s">
        <v>16</v>
      </c>
      <c r="K9" s="14" t="s">
        <v>0</v>
      </c>
      <c r="L9" s="15" t="s">
        <v>28</v>
      </c>
      <c r="M9" s="15" t="s">
        <v>29</v>
      </c>
      <c r="N9" s="3"/>
      <c r="O9" s="3"/>
      <c r="P9" s="3"/>
      <c r="Q9" s="3"/>
      <c r="R9" s="3"/>
      <c r="S9" s="3"/>
      <c r="T9" s="3"/>
    </row>
    <row r="10" spans="1:20">
      <c r="A10" s="14" t="s">
        <v>30</v>
      </c>
      <c r="B10" s="14" t="s">
        <v>31</v>
      </c>
      <c r="C10" s="16"/>
      <c r="D10" s="14" t="s">
        <v>32</v>
      </c>
      <c r="E10" s="14" t="s">
        <v>33</v>
      </c>
      <c r="F10" s="14" t="s">
        <v>34</v>
      </c>
      <c r="G10" s="14" t="s">
        <v>35</v>
      </c>
      <c r="H10" s="14" t="s">
        <v>17</v>
      </c>
      <c r="I10" s="14" t="s">
        <v>13</v>
      </c>
      <c r="J10" s="14"/>
      <c r="K10" s="14" t="s">
        <v>36</v>
      </c>
      <c r="L10" s="15" t="s">
        <v>37</v>
      </c>
      <c r="M10" s="15" t="s">
        <v>30</v>
      </c>
      <c r="N10" s="3"/>
      <c r="O10" s="3"/>
      <c r="P10" s="3"/>
      <c r="Q10" s="3"/>
      <c r="R10" s="3"/>
      <c r="S10" s="3"/>
      <c r="T10" s="3"/>
    </row>
    <row r="12" spans="1:20">
      <c r="D12" s="24" t="s">
        <v>40</v>
      </c>
    </row>
    <row r="13" spans="1:20" ht="25.5">
      <c r="A13" s="17">
        <v>1</v>
      </c>
      <c r="B13" s="18" t="s">
        <v>41</v>
      </c>
      <c r="C13" s="19" t="s">
        <v>42</v>
      </c>
      <c r="D13" s="20" t="s">
        <v>43</v>
      </c>
      <c r="E13" s="21">
        <v>8</v>
      </c>
      <c r="F13" s="22" t="s">
        <v>44</v>
      </c>
      <c r="J13" s="23">
        <f>E13*G13</f>
        <v>0</v>
      </c>
      <c r="K13" s="22">
        <v>20</v>
      </c>
    </row>
    <row r="14" spans="1:20" ht="25.5">
      <c r="A14" s="17">
        <v>2</v>
      </c>
      <c r="B14" s="18" t="s">
        <v>41</v>
      </c>
      <c r="C14" s="19" t="s">
        <v>45</v>
      </c>
      <c r="D14" s="20" t="s">
        <v>46</v>
      </c>
      <c r="E14" s="21">
        <v>4</v>
      </c>
      <c r="F14" s="22" t="s">
        <v>44</v>
      </c>
      <c r="J14" s="23">
        <f>E14*G14</f>
        <v>0</v>
      </c>
      <c r="K14" s="22">
        <v>20</v>
      </c>
    </row>
    <row r="15" spans="1:20">
      <c r="A15" s="17">
        <v>3</v>
      </c>
      <c r="D15" s="25" t="s">
        <v>47</v>
      </c>
      <c r="E15" s="23"/>
      <c r="J15" s="26">
        <f>J13+J14</f>
        <v>0</v>
      </c>
    </row>
    <row r="16" spans="1:20">
      <c r="A16" s="17">
        <v>4</v>
      </c>
      <c r="D16" s="24" t="s">
        <v>48</v>
      </c>
    </row>
    <row r="17" spans="1:11">
      <c r="A17" s="17">
        <v>5</v>
      </c>
      <c r="B17" s="18" t="s">
        <v>50</v>
      </c>
      <c r="C17" s="27" t="s">
        <v>91</v>
      </c>
      <c r="D17" s="20" t="s">
        <v>101</v>
      </c>
      <c r="E17" s="21">
        <v>2</v>
      </c>
      <c r="F17" s="22" t="s">
        <v>49</v>
      </c>
      <c r="J17" s="23">
        <f t="shared" ref="J17" si="0">E17*G17</f>
        <v>0</v>
      </c>
      <c r="K17" s="22">
        <v>20</v>
      </c>
    </row>
    <row r="18" spans="1:11">
      <c r="A18" s="17">
        <v>6</v>
      </c>
      <c r="B18" s="18" t="s">
        <v>50</v>
      </c>
      <c r="C18" s="27" t="s">
        <v>91</v>
      </c>
      <c r="D18" s="20" t="s">
        <v>84</v>
      </c>
      <c r="E18" s="21">
        <v>18</v>
      </c>
      <c r="F18" s="22" t="s">
        <v>49</v>
      </c>
      <c r="J18" s="23">
        <f t="shared" ref="J18:J23" si="1">E18*G18</f>
        <v>0</v>
      </c>
      <c r="K18" s="22">
        <v>20</v>
      </c>
    </row>
    <row r="19" spans="1:11">
      <c r="A19" s="17">
        <v>7</v>
      </c>
      <c r="B19" s="18" t="s">
        <v>41</v>
      </c>
      <c r="C19" s="27" t="s">
        <v>89</v>
      </c>
      <c r="D19" s="20" t="s">
        <v>85</v>
      </c>
      <c r="E19" s="21">
        <v>20</v>
      </c>
      <c r="F19" s="22" t="s">
        <v>49</v>
      </c>
      <c r="J19" s="23">
        <f t="shared" si="1"/>
        <v>0</v>
      </c>
      <c r="K19" s="22">
        <v>20</v>
      </c>
    </row>
    <row r="20" spans="1:11">
      <c r="A20" s="17">
        <v>8</v>
      </c>
      <c r="B20" s="18" t="s">
        <v>41</v>
      </c>
      <c r="C20" s="27" t="s">
        <v>52</v>
      </c>
      <c r="D20" s="20" t="s">
        <v>53</v>
      </c>
      <c r="E20" s="21">
        <v>10</v>
      </c>
      <c r="F20" s="22" t="s">
        <v>49</v>
      </c>
      <c r="J20" s="23">
        <f t="shared" si="1"/>
        <v>0</v>
      </c>
      <c r="K20" s="22">
        <v>20</v>
      </c>
    </row>
    <row r="21" spans="1:11" ht="25.5">
      <c r="A21" s="17">
        <v>9</v>
      </c>
      <c r="B21" s="18" t="s">
        <v>50</v>
      </c>
      <c r="C21" s="27" t="s">
        <v>54</v>
      </c>
      <c r="D21" s="20" t="s">
        <v>55</v>
      </c>
      <c r="E21" s="21">
        <v>10</v>
      </c>
      <c r="F21" s="22" t="s">
        <v>49</v>
      </c>
      <c r="J21" s="23">
        <f t="shared" si="1"/>
        <v>0</v>
      </c>
      <c r="K21" s="22">
        <v>20</v>
      </c>
    </row>
    <row r="22" spans="1:11">
      <c r="A22" s="17">
        <v>10</v>
      </c>
      <c r="B22" s="18" t="s">
        <v>41</v>
      </c>
      <c r="C22" s="19" t="s">
        <v>56</v>
      </c>
      <c r="D22" s="20" t="s">
        <v>117</v>
      </c>
      <c r="E22" s="21">
        <v>1</v>
      </c>
      <c r="F22" s="22" t="s">
        <v>51</v>
      </c>
      <c r="J22" s="23">
        <f t="shared" si="1"/>
        <v>0</v>
      </c>
      <c r="K22" s="22">
        <v>20</v>
      </c>
    </row>
    <row r="23" spans="1:11">
      <c r="A23" s="17">
        <v>11</v>
      </c>
      <c r="B23" s="18" t="s">
        <v>50</v>
      </c>
      <c r="C23" s="27" t="s">
        <v>57</v>
      </c>
      <c r="D23" s="20" t="s">
        <v>118</v>
      </c>
      <c r="E23" s="21">
        <v>1</v>
      </c>
      <c r="F23" s="22" t="s">
        <v>51</v>
      </c>
      <c r="J23" s="23">
        <f t="shared" si="1"/>
        <v>0</v>
      </c>
      <c r="K23" s="22">
        <v>20</v>
      </c>
    </row>
    <row r="24" spans="1:11">
      <c r="A24" s="17">
        <v>12</v>
      </c>
      <c r="B24" s="18" t="s">
        <v>50</v>
      </c>
      <c r="C24" s="27" t="s">
        <v>110</v>
      </c>
      <c r="D24" s="20" t="s">
        <v>111</v>
      </c>
      <c r="E24" s="21">
        <v>1</v>
      </c>
      <c r="F24" s="22" t="s">
        <v>51</v>
      </c>
      <c r="J24" s="23">
        <f t="shared" ref="J24:J25" si="2">E24*G24</f>
        <v>0</v>
      </c>
      <c r="K24" s="22">
        <v>20</v>
      </c>
    </row>
    <row r="25" spans="1:11">
      <c r="A25" s="17">
        <v>13</v>
      </c>
      <c r="B25" s="18" t="s">
        <v>41</v>
      </c>
      <c r="C25" s="27" t="s">
        <v>58</v>
      </c>
      <c r="D25" s="20" t="s">
        <v>116</v>
      </c>
      <c r="E25" s="21">
        <v>1</v>
      </c>
      <c r="F25" s="22" t="s">
        <v>51</v>
      </c>
      <c r="J25" s="23">
        <f t="shared" si="2"/>
        <v>0</v>
      </c>
      <c r="K25" s="22">
        <v>20</v>
      </c>
    </row>
    <row r="26" spans="1:11">
      <c r="A26" s="17">
        <v>14</v>
      </c>
      <c r="B26" s="18" t="s">
        <v>50</v>
      </c>
      <c r="C26" s="27" t="s">
        <v>92</v>
      </c>
      <c r="D26" s="20" t="s">
        <v>88</v>
      </c>
      <c r="E26" s="21">
        <v>2</v>
      </c>
      <c r="F26" s="22" t="s">
        <v>51</v>
      </c>
      <c r="J26" s="23">
        <f t="shared" ref="J26" si="3">E26*G26</f>
        <v>0</v>
      </c>
      <c r="K26" s="22">
        <v>20</v>
      </c>
    </row>
    <row r="27" spans="1:11">
      <c r="A27" s="17">
        <v>15</v>
      </c>
      <c r="B27" s="18" t="s">
        <v>41</v>
      </c>
      <c r="C27" s="27" t="s">
        <v>58</v>
      </c>
      <c r="D27" s="20" t="s">
        <v>87</v>
      </c>
      <c r="E27" s="21">
        <v>2</v>
      </c>
      <c r="F27" s="22" t="s">
        <v>51</v>
      </c>
      <c r="J27" s="23">
        <f t="shared" ref="J27" si="4">E27*G27</f>
        <v>0</v>
      </c>
      <c r="K27" s="22">
        <v>20</v>
      </c>
    </row>
    <row r="28" spans="1:11">
      <c r="A28" s="17">
        <v>16</v>
      </c>
      <c r="B28" s="18" t="s">
        <v>59</v>
      </c>
      <c r="C28" s="19" t="s">
        <v>60</v>
      </c>
      <c r="D28" s="20" t="s">
        <v>61</v>
      </c>
      <c r="E28" s="21">
        <v>330</v>
      </c>
      <c r="F28" s="22" t="s">
        <v>96</v>
      </c>
      <c r="J28" s="23">
        <f>G28*E28</f>
        <v>0</v>
      </c>
      <c r="K28" s="22">
        <v>20</v>
      </c>
    </row>
    <row r="29" spans="1:11">
      <c r="A29" s="17">
        <v>17</v>
      </c>
      <c r="D29" s="25" t="s">
        <v>62</v>
      </c>
      <c r="E29" s="23"/>
      <c r="J29" s="26">
        <f>SUM(J17:J28)</f>
        <v>0</v>
      </c>
    </row>
    <row r="30" spans="1:11">
      <c r="A30" s="17">
        <v>18</v>
      </c>
      <c r="D30" s="25"/>
      <c r="E30" s="23"/>
      <c r="J30" s="26"/>
    </row>
    <row r="31" spans="1:11">
      <c r="A31" s="17">
        <v>19</v>
      </c>
      <c r="D31" s="24" t="s">
        <v>102</v>
      </c>
    </row>
    <row r="32" spans="1:11">
      <c r="A32" s="17">
        <v>20</v>
      </c>
      <c r="B32" s="18" t="s">
        <v>63</v>
      </c>
      <c r="C32" s="19" t="s">
        <v>64</v>
      </c>
      <c r="D32" s="20" t="s">
        <v>65</v>
      </c>
      <c r="E32" s="21">
        <v>4</v>
      </c>
      <c r="F32" s="22" t="s">
        <v>66</v>
      </c>
      <c r="J32" s="23">
        <f t="shared" ref="J32:J38" si="5">E32*G32</f>
        <v>0</v>
      </c>
      <c r="K32" s="22">
        <v>20</v>
      </c>
    </row>
    <row r="33" spans="1:20">
      <c r="A33" s="17">
        <v>21</v>
      </c>
      <c r="B33" s="18" t="s">
        <v>63</v>
      </c>
      <c r="C33" s="19" t="s">
        <v>67</v>
      </c>
      <c r="D33" s="20" t="s">
        <v>68</v>
      </c>
      <c r="E33" s="21">
        <v>3</v>
      </c>
      <c r="F33" s="22" t="s">
        <v>49</v>
      </c>
      <c r="J33" s="23">
        <f t="shared" si="5"/>
        <v>0</v>
      </c>
      <c r="K33" s="22">
        <v>20</v>
      </c>
    </row>
    <row r="34" spans="1:20">
      <c r="A34" s="17">
        <v>22</v>
      </c>
      <c r="B34" s="18" t="s">
        <v>63</v>
      </c>
      <c r="C34" s="19" t="s">
        <v>69</v>
      </c>
      <c r="D34" s="20" t="s">
        <v>70</v>
      </c>
      <c r="E34" s="21">
        <v>3</v>
      </c>
      <c r="F34" s="22" t="s">
        <v>49</v>
      </c>
      <c r="J34" s="23">
        <f t="shared" si="5"/>
        <v>0</v>
      </c>
      <c r="K34" s="22">
        <v>20</v>
      </c>
    </row>
    <row r="35" spans="1:20">
      <c r="A35" s="17">
        <v>23</v>
      </c>
      <c r="B35" s="18" t="s">
        <v>63</v>
      </c>
      <c r="C35" s="19" t="s">
        <v>71</v>
      </c>
      <c r="D35" s="20" t="s">
        <v>72</v>
      </c>
      <c r="E35" s="21">
        <v>4</v>
      </c>
      <c r="F35" s="22" t="s">
        <v>66</v>
      </c>
      <c r="J35" s="23">
        <f t="shared" si="5"/>
        <v>0</v>
      </c>
      <c r="K35" s="22">
        <v>20</v>
      </c>
    </row>
    <row r="36" spans="1:20">
      <c r="A36" s="17">
        <v>24</v>
      </c>
      <c r="B36" s="18" t="s">
        <v>63</v>
      </c>
      <c r="C36" s="19" t="s">
        <v>73</v>
      </c>
      <c r="D36" s="20" t="s">
        <v>74</v>
      </c>
      <c r="E36" s="21">
        <v>4</v>
      </c>
      <c r="F36" s="22" t="s">
        <v>66</v>
      </c>
      <c r="J36" s="23">
        <f t="shared" si="5"/>
        <v>0</v>
      </c>
      <c r="K36" s="22">
        <v>20</v>
      </c>
    </row>
    <row r="37" spans="1:20">
      <c r="A37" s="17">
        <v>25</v>
      </c>
      <c r="B37" s="18" t="s">
        <v>63</v>
      </c>
      <c r="C37" s="19" t="s">
        <v>75</v>
      </c>
      <c r="D37" s="20" t="s">
        <v>76</v>
      </c>
      <c r="E37" s="21">
        <v>3</v>
      </c>
      <c r="F37" s="22" t="s">
        <v>49</v>
      </c>
      <c r="J37" s="23">
        <f t="shared" si="5"/>
        <v>0</v>
      </c>
      <c r="K37" s="22">
        <v>20</v>
      </c>
    </row>
    <row r="38" spans="1:20">
      <c r="A38" s="17">
        <v>26</v>
      </c>
      <c r="B38" s="18" t="s">
        <v>50</v>
      </c>
      <c r="C38" s="19" t="s">
        <v>77</v>
      </c>
      <c r="D38" s="20" t="s">
        <v>78</v>
      </c>
      <c r="E38" s="21">
        <v>0.3</v>
      </c>
      <c r="F38" s="22" t="s">
        <v>79</v>
      </c>
      <c r="J38" s="23">
        <f t="shared" si="5"/>
        <v>0</v>
      </c>
      <c r="K38" s="22">
        <v>20</v>
      </c>
    </row>
    <row r="39" spans="1:20" s="2" customFormat="1" ht="25.5">
      <c r="A39" s="17">
        <v>27</v>
      </c>
      <c r="B39" s="28"/>
      <c r="C39" s="29"/>
      <c r="D39" s="25" t="s">
        <v>80</v>
      </c>
      <c r="E39" s="26"/>
      <c r="F39" s="30"/>
      <c r="G39" s="26"/>
      <c r="H39" s="26"/>
      <c r="I39" s="26"/>
      <c r="J39" s="26">
        <f>SUM(J32:J38)</f>
        <v>0</v>
      </c>
      <c r="K39" s="30"/>
      <c r="L39" s="29"/>
      <c r="M39" s="29"/>
      <c r="N39" s="30"/>
      <c r="O39" s="30"/>
      <c r="P39" s="30"/>
      <c r="Q39" s="30"/>
      <c r="R39" s="30"/>
      <c r="S39" s="30"/>
      <c r="T39" s="30"/>
    </row>
    <row r="40" spans="1:20" s="2" customFormat="1">
      <c r="A40" s="17">
        <v>28</v>
      </c>
      <c r="B40" s="28"/>
      <c r="C40" s="29"/>
      <c r="D40" s="25"/>
      <c r="E40" s="26"/>
      <c r="F40" s="30"/>
      <c r="G40" s="26"/>
      <c r="H40" s="26"/>
      <c r="I40" s="26"/>
      <c r="J40" s="26"/>
      <c r="K40" s="30"/>
      <c r="L40" s="29"/>
      <c r="M40" s="29"/>
      <c r="N40" s="30"/>
      <c r="O40" s="30"/>
      <c r="P40" s="30"/>
      <c r="Q40" s="30"/>
      <c r="R40" s="30"/>
      <c r="S40" s="30"/>
      <c r="T40" s="30"/>
    </row>
    <row r="41" spans="1:20">
      <c r="A41" s="17">
        <v>29</v>
      </c>
      <c r="D41" s="24" t="s">
        <v>106</v>
      </c>
    </row>
    <row r="42" spans="1:20">
      <c r="A42" s="17">
        <v>30</v>
      </c>
      <c r="B42" s="18" t="s">
        <v>50</v>
      </c>
      <c r="C42" s="27" t="s">
        <v>91</v>
      </c>
      <c r="D42" s="20" t="s">
        <v>84</v>
      </c>
      <c r="E42" s="21">
        <v>16</v>
      </c>
      <c r="F42" s="22" t="s">
        <v>49</v>
      </c>
      <c r="J42" s="23">
        <f t="shared" ref="J42:J48" si="6">E42*G42</f>
        <v>0</v>
      </c>
      <c r="K42" s="22">
        <v>20</v>
      </c>
    </row>
    <row r="43" spans="1:20">
      <c r="A43" s="17">
        <v>31</v>
      </c>
      <c r="B43" s="18" t="s">
        <v>41</v>
      </c>
      <c r="C43" s="27" t="s">
        <v>89</v>
      </c>
      <c r="D43" s="20" t="s">
        <v>85</v>
      </c>
      <c r="E43" s="21">
        <v>16</v>
      </c>
      <c r="F43" s="22" t="s">
        <v>49</v>
      </c>
      <c r="J43" s="23">
        <f t="shared" si="6"/>
        <v>0</v>
      </c>
      <c r="K43" s="22">
        <v>20</v>
      </c>
    </row>
    <row r="44" spans="1:20">
      <c r="A44" s="17">
        <v>32</v>
      </c>
      <c r="B44" s="18" t="s">
        <v>41</v>
      </c>
      <c r="C44" s="27" t="s">
        <v>52</v>
      </c>
      <c r="D44" s="20" t="s">
        <v>53</v>
      </c>
      <c r="E44" s="21">
        <v>8</v>
      </c>
      <c r="F44" s="22" t="s">
        <v>49</v>
      </c>
      <c r="J44" s="23">
        <f t="shared" si="6"/>
        <v>0</v>
      </c>
      <c r="K44" s="22">
        <v>20</v>
      </c>
    </row>
    <row r="45" spans="1:20" ht="25.5">
      <c r="A45" s="17">
        <v>33</v>
      </c>
      <c r="B45" s="18" t="s">
        <v>50</v>
      </c>
      <c r="C45" s="27" t="s">
        <v>54</v>
      </c>
      <c r="D45" s="20" t="s">
        <v>55</v>
      </c>
      <c r="E45" s="21">
        <v>8</v>
      </c>
      <c r="F45" s="22" t="s">
        <v>49</v>
      </c>
      <c r="J45" s="23">
        <f t="shared" si="6"/>
        <v>0</v>
      </c>
      <c r="K45" s="22">
        <v>20</v>
      </c>
    </row>
    <row r="46" spans="1:20">
      <c r="A46" s="17">
        <v>34</v>
      </c>
      <c r="B46" s="18" t="s">
        <v>41</v>
      </c>
      <c r="C46" s="27" t="s">
        <v>90</v>
      </c>
      <c r="D46" s="20" t="s">
        <v>86</v>
      </c>
      <c r="E46" s="21">
        <v>4</v>
      </c>
      <c r="F46" s="22" t="s">
        <v>51</v>
      </c>
      <c r="J46" s="23">
        <f t="shared" si="6"/>
        <v>0</v>
      </c>
      <c r="K46" s="22">
        <v>20</v>
      </c>
    </row>
    <row r="47" spans="1:20">
      <c r="A47" s="17">
        <v>35</v>
      </c>
      <c r="B47" s="18" t="s">
        <v>50</v>
      </c>
      <c r="C47" s="27" t="s">
        <v>92</v>
      </c>
      <c r="D47" s="20" t="s">
        <v>99</v>
      </c>
      <c r="E47" s="21">
        <v>4</v>
      </c>
      <c r="F47" s="22" t="s">
        <v>51</v>
      </c>
      <c r="J47" s="23">
        <f t="shared" si="6"/>
        <v>0</v>
      </c>
      <c r="K47" s="22">
        <v>20</v>
      </c>
    </row>
    <row r="48" spans="1:20">
      <c r="A48" s="17">
        <v>36</v>
      </c>
      <c r="B48" s="18" t="s">
        <v>41</v>
      </c>
      <c r="C48" s="27" t="s">
        <v>58</v>
      </c>
      <c r="D48" s="20" t="s">
        <v>100</v>
      </c>
      <c r="E48" s="21">
        <v>4</v>
      </c>
      <c r="F48" s="22" t="s">
        <v>51</v>
      </c>
      <c r="J48" s="23">
        <f t="shared" si="6"/>
        <v>0</v>
      </c>
      <c r="K48" s="22">
        <v>20</v>
      </c>
    </row>
    <row r="49" spans="1:20">
      <c r="A49" s="17">
        <v>37</v>
      </c>
      <c r="D49" s="25" t="s">
        <v>62</v>
      </c>
      <c r="E49" s="23"/>
      <c r="J49" s="26">
        <f>SUM(J42:J48)</f>
        <v>0</v>
      </c>
    </row>
    <row r="50" spans="1:20">
      <c r="A50" s="17">
        <v>38</v>
      </c>
      <c r="D50" s="24" t="s">
        <v>107</v>
      </c>
    </row>
    <row r="51" spans="1:20">
      <c r="A51" s="17">
        <v>39</v>
      </c>
      <c r="B51" s="18" t="s">
        <v>63</v>
      </c>
      <c r="C51" s="19" t="s">
        <v>64</v>
      </c>
      <c r="D51" s="20" t="s">
        <v>65</v>
      </c>
      <c r="E51" s="21">
        <v>3</v>
      </c>
      <c r="F51" s="22" t="s">
        <v>66</v>
      </c>
      <c r="J51" s="23">
        <f t="shared" ref="J51:J57" si="7">E51*G51</f>
        <v>0</v>
      </c>
      <c r="K51" s="22">
        <v>20</v>
      </c>
    </row>
    <row r="52" spans="1:20">
      <c r="A52" s="17">
        <v>40</v>
      </c>
      <c r="B52" s="18" t="s">
        <v>63</v>
      </c>
      <c r="C52" s="19" t="s">
        <v>67</v>
      </c>
      <c r="D52" s="20" t="s">
        <v>68</v>
      </c>
      <c r="E52" s="21">
        <v>4</v>
      </c>
      <c r="F52" s="22" t="s">
        <v>49</v>
      </c>
      <c r="J52" s="23">
        <f t="shared" si="7"/>
        <v>0</v>
      </c>
      <c r="K52" s="22">
        <v>20</v>
      </c>
    </row>
    <row r="53" spans="1:20">
      <c r="A53" s="17">
        <v>41</v>
      </c>
      <c r="B53" s="18" t="s">
        <v>63</v>
      </c>
      <c r="C53" s="19" t="s">
        <v>69</v>
      </c>
      <c r="D53" s="20" t="s">
        <v>70</v>
      </c>
      <c r="E53" s="21">
        <v>4</v>
      </c>
      <c r="F53" s="22" t="s">
        <v>49</v>
      </c>
      <c r="J53" s="23">
        <f t="shared" si="7"/>
        <v>0</v>
      </c>
      <c r="K53" s="22">
        <v>20</v>
      </c>
    </row>
    <row r="54" spans="1:20">
      <c r="A54" s="17">
        <v>42</v>
      </c>
      <c r="B54" s="18" t="s">
        <v>63</v>
      </c>
      <c r="C54" s="19" t="s">
        <v>71</v>
      </c>
      <c r="D54" s="20" t="s">
        <v>72</v>
      </c>
      <c r="E54" s="21">
        <v>3</v>
      </c>
      <c r="F54" s="22" t="s">
        <v>66</v>
      </c>
      <c r="J54" s="23">
        <f t="shared" si="7"/>
        <v>0</v>
      </c>
      <c r="K54" s="22">
        <v>20</v>
      </c>
    </row>
    <row r="55" spans="1:20">
      <c r="A55" s="17">
        <v>43</v>
      </c>
      <c r="B55" s="18" t="s">
        <v>63</v>
      </c>
      <c r="C55" s="19" t="s">
        <v>73</v>
      </c>
      <c r="D55" s="20" t="s">
        <v>74</v>
      </c>
      <c r="E55" s="21">
        <v>3</v>
      </c>
      <c r="F55" s="22" t="s">
        <v>66</v>
      </c>
      <c r="J55" s="23">
        <f t="shared" si="7"/>
        <v>0</v>
      </c>
      <c r="K55" s="22">
        <v>20</v>
      </c>
    </row>
    <row r="56" spans="1:20">
      <c r="A56" s="17">
        <v>44</v>
      </c>
      <c r="B56" s="18" t="s">
        <v>63</v>
      </c>
      <c r="C56" s="19" t="s">
        <v>75</v>
      </c>
      <c r="D56" s="20" t="s">
        <v>76</v>
      </c>
      <c r="E56" s="21">
        <v>4</v>
      </c>
      <c r="F56" s="22" t="s">
        <v>49</v>
      </c>
      <c r="J56" s="23">
        <f t="shared" si="7"/>
        <v>0</v>
      </c>
      <c r="K56" s="22">
        <v>20</v>
      </c>
    </row>
    <row r="57" spans="1:20">
      <c r="A57" s="17">
        <v>45</v>
      </c>
      <c r="B57" s="18" t="s">
        <v>50</v>
      </c>
      <c r="C57" s="19" t="s">
        <v>77</v>
      </c>
      <c r="D57" s="20" t="s">
        <v>78</v>
      </c>
      <c r="E57" s="21">
        <v>0.5</v>
      </c>
      <c r="F57" s="22" t="s">
        <v>79</v>
      </c>
      <c r="J57" s="23">
        <f t="shared" si="7"/>
        <v>0</v>
      </c>
      <c r="K57" s="22">
        <v>20</v>
      </c>
    </row>
    <row r="58" spans="1:20" s="2" customFormat="1">
      <c r="A58" s="17">
        <v>46</v>
      </c>
      <c r="B58" s="28"/>
      <c r="C58" s="29"/>
      <c r="D58" s="25" t="s">
        <v>108</v>
      </c>
      <c r="E58" s="26"/>
      <c r="F58" s="30"/>
      <c r="G58" s="26"/>
      <c r="H58" s="26"/>
      <c r="I58" s="26"/>
      <c r="J58" s="26">
        <f>SUM(J51:J57)</f>
        <v>0</v>
      </c>
      <c r="K58" s="30"/>
      <c r="L58" s="29"/>
      <c r="M58" s="29"/>
      <c r="N58" s="30"/>
      <c r="O58" s="30"/>
      <c r="P58" s="30"/>
      <c r="Q58" s="30"/>
      <c r="R58" s="30"/>
      <c r="S58" s="30"/>
      <c r="T58" s="30"/>
    </row>
    <row r="59" spans="1:20">
      <c r="A59" s="17">
        <v>47</v>
      </c>
      <c r="D59" s="25"/>
      <c r="E59" s="23"/>
    </row>
    <row r="60" spans="1:20">
      <c r="A60" s="17">
        <v>48</v>
      </c>
      <c r="D60" s="24" t="s">
        <v>105</v>
      </c>
      <c r="E60" s="23"/>
    </row>
    <row r="61" spans="1:20" ht="25.5">
      <c r="A61" s="17">
        <v>49</v>
      </c>
      <c r="B61" s="31"/>
      <c r="C61" s="19" t="s">
        <v>98</v>
      </c>
      <c r="D61" s="20" t="s">
        <v>109</v>
      </c>
      <c r="E61" s="21">
        <v>1</v>
      </c>
      <c r="F61" s="22" t="s">
        <v>82</v>
      </c>
      <c r="J61" s="23">
        <f>G61*E61</f>
        <v>0</v>
      </c>
      <c r="K61" s="22">
        <v>20</v>
      </c>
    </row>
    <row r="62" spans="1:20">
      <c r="A62" s="17">
        <v>50</v>
      </c>
      <c r="B62" s="31"/>
      <c r="D62" s="20" t="s">
        <v>103</v>
      </c>
      <c r="E62" s="21">
        <v>1</v>
      </c>
      <c r="F62" s="22" t="s">
        <v>104</v>
      </c>
      <c r="J62" s="23">
        <f>E62*G62</f>
        <v>0</v>
      </c>
      <c r="K62" s="22">
        <v>20</v>
      </c>
    </row>
    <row r="63" spans="1:20">
      <c r="A63" s="17">
        <v>51</v>
      </c>
      <c r="B63" s="31"/>
      <c r="D63" s="20" t="s">
        <v>97</v>
      </c>
      <c r="E63" s="21">
        <v>1</v>
      </c>
      <c r="F63" s="22" t="s">
        <v>82</v>
      </c>
      <c r="J63" s="23">
        <f>G63*E63</f>
        <v>0</v>
      </c>
      <c r="K63" s="22">
        <v>20</v>
      </c>
    </row>
    <row r="64" spans="1:20">
      <c r="A64" s="17">
        <v>52</v>
      </c>
      <c r="D64" s="24" t="s">
        <v>83</v>
      </c>
      <c r="E64" s="23"/>
      <c r="J64" s="26">
        <f>SUM(J61:J63)</f>
        <v>0</v>
      </c>
    </row>
    <row r="65" spans="1:10">
      <c r="A65" s="17">
        <v>53</v>
      </c>
      <c r="D65" s="25"/>
      <c r="E65" s="23"/>
    </row>
    <row r="66" spans="1:10">
      <c r="A66" s="17">
        <v>54</v>
      </c>
      <c r="D66" s="25"/>
      <c r="E66" s="23"/>
    </row>
    <row r="67" spans="1:10">
      <c r="A67" s="17">
        <v>55</v>
      </c>
      <c r="D67" s="25" t="s">
        <v>81</v>
      </c>
      <c r="E67" s="1" t="s">
        <v>93</v>
      </c>
      <c r="F67" s="32"/>
      <c r="G67" s="1"/>
      <c r="H67" s="1"/>
      <c r="I67" s="1"/>
      <c r="J67" s="1">
        <f>J15+J29+J39+J49+J58+J64</f>
        <v>0</v>
      </c>
    </row>
    <row r="68" spans="1:10">
      <c r="A68" s="17">
        <v>56</v>
      </c>
      <c r="D68" s="25"/>
      <c r="E68" s="23" t="s">
        <v>94</v>
      </c>
      <c r="J68" s="23">
        <f>J67*1.2</f>
        <v>0</v>
      </c>
    </row>
    <row r="69" spans="1:10">
      <c r="D69" s="25"/>
      <c r="E69" s="23"/>
    </row>
  </sheetData>
  <sheetProtection selectLockedCells="1"/>
  <phoneticPr fontId="0" type="noConversion"/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Prehlad</vt:lpstr>
      <vt:lpstr>Prehlad!Názvy_tlače</vt:lpstr>
      <vt:lpstr>Prehlad!Oblasť_tlače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Mito</dc:creator>
  <cp:lastModifiedBy>Martin</cp:lastModifiedBy>
  <cp:lastPrinted>2021-10-18T18:47:21Z</cp:lastPrinted>
  <dcterms:created xsi:type="dcterms:W3CDTF">1999-04-06T07:39:42Z</dcterms:created>
  <dcterms:modified xsi:type="dcterms:W3CDTF">2021-10-18T18:53:07Z</dcterms:modified>
</cp:coreProperties>
</file>