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Janka 2\Dokumenty 2018\MsZ 2018\na web 11.10.2018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5" i="1" l="1"/>
  <c r="C169" i="1" l="1"/>
  <c r="C190" i="1"/>
  <c r="C60" i="1" l="1"/>
  <c r="C56" i="1" l="1"/>
  <c r="C64" i="1"/>
  <c r="C66" i="1" l="1"/>
  <c r="C197" i="1"/>
  <c r="C198" i="1" l="1"/>
</calcChain>
</file>

<file path=xl/sharedStrings.xml><?xml version="1.0" encoding="utf-8"?>
<sst xmlns="http://schemas.openxmlformats.org/spreadsheetml/2006/main" count="233" uniqueCount="159">
  <si>
    <t>Mestské zastupiteľstvo</t>
  </si>
  <si>
    <t>Mesta Spišská Belá</t>
  </si>
  <si>
    <t>Predkladá:</t>
  </si>
  <si>
    <t>JUDr. Štefan Bieľak</t>
  </si>
  <si>
    <t>primátor mesta</t>
  </si>
  <si>
    <t>Spracovala:</t>
  </si>
  <si>
    <t>Ing. Veronika Kováčiková</t>
  </si>
  <si>
    <t>vedúca ekonomického odboru MsÚ</t>
  </si>
  <si>
    <t>V súlade s 11 ods. 4 písm. b) zákona č. 369/1990 Zb. o obecnom zriadení v znení neskorších predpisov a na základe § 14 ods. 2 zákona č. 583/2004 Z.z. o rozpočtových pravidlách územnej samosprávy v znení neskorších predpisov, predkladám mestskému zastupiteľstvu návrh na rozpočtové opatrenie.</t>
  </si>
  <si>
    <t>Zvýšenie príjmov na kategóriách rozpočtu podľa rozpisu</t>
  </si>
  <si>
    <t>Zvýšenie výdavkov na kategóriách programového rozpočtu podľa rozpisu</t>
  </si>
  <si>
    <t>BEŽNÉ PRÍJMY</t>
  </si>
  <si>
    <t>rozpočtová kategória</t>
  </si>
  <si>
    <t>text</t>
  </si>
  <si>
    <t xml:space="preserve">dôvod na úpravu rozpočtu </t>
  </si>
  <si>
    <t>Mesto Spišská Belá</t>
  </si>
  <si>
    <t>Petzvalova 18, 059 01 Spišská Belá</t>
  </si>
  <si>
    <t xml:space="preserve">BEŽNÉ PRÍJMY </t>
  </si>
  <si>
    <t>SPOLU</t>
  </si>
  <si>
    <t>PRÍJMY SPOLU</t>
  </si>
  <si>
    <t xml:space="preserve">I. Rozpočet príjmov </t>
  </si>
  <si>
    <t xml:space="preserve">II. Programový rozpočet výdavkov </t>
  </si>
  <si>
    <t xml:space="preserve">BEŽNÉ VÝDAVKY </t>
  </si>
  <si>
    <t>BEŽNÉ VÝDAVKY</t>
  </si>
  <si>
    <t xml:space="preserve">KAPITÁLOVÉ VÝDAVKY </t>
  </si>
  <si>
    <t>KAPITÁLOVÉ VÝDAVKY</t>
  </si>
  <si>
    <t>VÝDAVKY SPOLU</t>
  </si>
  <si>
    <t>Obstarávanie kapitálových aktív</t>
  </si>
  <si>
    <t>FINANČNÉ OPERÁCIE</t>
  </si>
  <si>
    <t>KAPITÁLOVÉ PRÍJMY</t>
  </si>
  <si>
    <t>Tovary a služby</t>
  </si>
  <si>
    <t>7.1 Údržba a výstavba</t>
  </si>
  <si>
    <t>Bežné výdavky</t>
  </si>
  <si>
    <t>14.1 Podporná činnosť - správa mesta</t>
  </si>
  <si>
    <t>7 POZEMNÉ KOMUNIKÁCIE</t>
  </si>
  <si>
    <t>11 PROSTREDIE PRE ŽIVOT</t>
  </si>
  <si>
    <t>4.10 MOS</t>
  </si>
  <si>
    <t>návrh na úpravu rozpočtu v Eur</t>
  </si>
  <si>
    <t>4 SLUŽBY OBČANOM</t>
  </si>
  <si>
    <t>8 VZDELÁVANIE</t>
  </si>
  <si>
    <t>14 ADMINISTRATÍVA</t>
  </si>
  <si>
    <t>10 KULTÚRA</t>
  </si>
  <si>
    <t>12 BYTY A NEBYTOVÉ PRIESTORY</t>
  </si>
  <si>
    <t>12.1 Správa bytového a nebytového hospodárstva</t>
  </si>
  <si>
    <t xml:space="preserve">  </t>
  </si>
  <si>
    <t>4.5 Cintorínske služby</t>
  </si>
  <si>
    <t>13 SOCIÁLNE SLUŽBY</t>
  </si>
  <si>
    <t>Mzdy, platy, služobné príjmy a ostatné osobné vyrovnania</t>
  </si>
  <si>
    <t>4.15 Cesta na trh práce</t>
  </si>
  <si>
    <t>1 PLÁNOVANIE, MANAŽMENT A KONTROLA</t>
  </si>
  <si>
    <t>10.1 Podpora kultúrnych podujatí</t>
  </si>
  <si>
    <t>11.4 Verejná zeleň</t>
  </si>
  <si>
    <t>13.4 ZOS</t>
  </si>
  <si>
    <t>8.2.1 ZŠ J.M.Petzvala</t>
  </si>
  <si>
    <t xml:space="preserve">8.2.2 ZŠ M.R.Štefánika </t>
  </si>
  <si>
    <t>Bežné transéry</t>
  </si>
  <si>
    <t>Dane za tovary a služby</t>
  </si>
  <si>
    <t>Školské organizácie</t>
  </si>
  <si>
    <t>Príjmy z podnikania a z vlastníctva majetku</t>
  </si>
  <si>
    <t>Ostatné príjmy</t>
  </si>
  <si>
    <t>Tuzemské bežné granty a transfery</t>
  </si>
  <si>
    <t>9 ŠPORT</t>
  </si>
  <si>
    <t>Uznesenie č.: .../2018</t>
  </si>
  <si>
    <t>5  BEZPEČNOSŤ, PRÁVO A PORIADOK</t>
  </si>
  <si>
    <t>5.4 Ochrana pred požiarmi</t>
  </si>
  <si>
    <t>9.1 Dotácie na šport</t>
  </si>
  <si>
    <t>9.2 Futbalový štadión</t>
  </si>
  <si>
    <t>11.1 Verejné osvetlenie</t>
  </si>
  <si>
    <t>4.12 Chránená dielňa 2</t>
  </si>
  <si>
    <t>13.5 Opatrovateľky</t>
  </si>
  <si>
    <t>13.6 Face club</t>
  </si>
  <si>
    <t>Presun medzi položkami</t>
  </si>
  <si>
    <t>2 PROPAGÁCIA A MARKETING</t>
  </si>
  <si>
    <t>2.1 Propagácia a prezentácia mesta</t>
  </si>
  <si>
    <t>4.16 Šanca pre mladých</t>
  </si>
  <si>
    <t>8.3.1 CVČ</t>
  </si>
  <si>
    <t>9.9 Oddychová zóna Belanský rybník</t>
  </si>
  <si>
    <t>9.10 Podpora rozvoja cykloturistiky</t>
  </si>
  <si>
    <t>Očakávaný vyšší výnos dane z príjmov fyzických osôb</t>
  </si>
  <si>
    <t>Kapitálové príjmy</t>
  </si>
  <si>
    <t>Odvody</t>
  </si>
  <si>
    <t>Dane z príjmov fyzických osôb</t>
  </si>
  <si>
    <t xml:space="preserve">Zmena rozpočtu Mesta Spišská Belá na rok 2018
rozpočtovým opatrením č.6/2018
</t>
  </si>
  <si>
    <t>Dňa: 11.10.2018</t>
  </si>
  <si>
    <t>Spišská Belá 8.10.2018</t>
  </si>
  <si>
    <t>Návrh na zmenu rozpočtu rozpočtovým opatrením č. 6</t>
  </si>
  <si>
    <t>Rozpočtové opatrenie č. 6</t>
  </si>
  <si>
    <t>Telekom - finančná náhrada za uloženie optickej siete v meste      10 000 Eur</t>
  </si>
  <si>
    <t>Tuzemské kapitálové granty a transfery</t>
  </si>
  <si>
    <t>1.2 Výkon funkcie primátora</t>
  </si>
  <si>
    <t>1.4 Audit</t>
  </si>
  <si>
    <t>Úspora na bankových poplatkoch</t>
  </si>
  <si>
    <t>4.11 Chránená dielňa 1</t>
  </si>
  <si>
    <t>4.17 Terénna sociálna práca</t>
  </si>
  <si>
    <t>5.1 Mestská polícia</t>
  </si>
  <si>
    <t>8.1 Materská škola</t>
  </si>
  <si>
    <t>8.4.1 ŠJ Mierová</t>
  </si>
  <si>
    <t>8.5 ZUŠ</t>
  </si>
  <si>
    <t>8.6 Školský úrad</t>
  </si>
  <si>
    <t>9.10 Workoutové ihrisko</t>
  </si>
  <si>
    <t>11.3 Manažment stavebného úradu</t>
  </si>
  <si>
    <t>Navýšenie splátky úrokov</t>
  </si>
  <si>
    <t>9.8 Hokejbalová  hala</t>
  </si>
  <si>
    <t>Splácanie úrokov</t>
  </si>
  <si>
    <t>Vrátky zo zdravotných poisťovní mestu  9 657 Eur</t>
  </si>
  <si>
    <t>Nižší príjem dotácie na projekt Cezhraničné vzdelávanie - 31 Eur</t>
  </si>
  <si>
    <t>Presun medzi položkami a úspora na zdravotnom poistení</t>
  </si>
  <si>
    <t>Mzdy a odvody na novú pracovnú silu</t>
  </si>
  <si>
    <t>Navýšenie na interiérové vybavenie</t>
  </si>
  <si>
    <t>Navýšenie na ladenie hudobných nástrojov</t>
  </si>
  <si>
    <t>Zníženie podľa výšky prijatej dotácie na prenesený výkon na úseku stavebného poriadku</t>
  </si>
  <si>
    <t>Navýšenie z dôvodu vyššieho rozsahu vykonanej práce.</t>
  </si>
  <si>
    <t>15 PARTICIPATÍVNY ROZPOČET</t>
  </si>
  <si>
    <t>15. Participatívny rozpočet</t>
  </si>
  <si>
    <t>Bežné transféry</t>
  </si>
  <si>
    <t>Odvody z dohôd</t>
  </si>
  <si>
    <t>Nižší príjem dotácie na prenesený výkon štátnej správy na úseku stavebného poriadku - 300 Eur</t>
  </si>
  <si>
    <t>Príjmy z predaja stavebných  pozemkov (Šperka 4 080 Eur, ul. Okružná 13 530 Eur)</t>
  </si>
  <si>
    <t>Úspora na ukončenom projekte.</t>
  </si>
  <si>
    <t>Navýšenie odvodov z dôvodu vrátenia preplatku na ZP za r. 2017</t>
  </si>
  <si>
    <t>Navýšenie finančných prostriedkov na vybudovanie hokejbalovej haly použitých na projektovú dokumentáciu z dôvodu zmeny miesta jej výstavby</t>
  </si>
  <si>
    <t>Úspora na energiách</t>
  </si>
  <si>
    <t>10.2 Knižnica</t>
  </si>
  <si>
    <t xml:space="preserve">Vyšší príjem z poplatku za uloženie odpadu na skládke odpadov - väčšie množstvo uloženého odpadu </t>
  </si>
  <si>
    <t>Vrátky zo zdravotných poisťovní pre školy a škol. zariadenie</t>
  </si>
  <si>
    <t xml:space="preserve">Komun. poisťovňa a.s. - podpora na znovuobnovenie sochy Štefánika </t>
  </si>
  <si>
    <t xml:space="preserve">PSK - finančná podpora - 1 000 Eur - koncert k 100. výročiu 1. Československej republiky </t>
  </si>
  <si>
    <t>Navýšenie finančného prípspevku na prenesený výkon štátnej správy pre školský úrad:  + 1 011 Eur</t>
  </si>
  <si>
    <t>Získanie grantu z Nadácie ČSOB, a.s. na priechod pre chodcov + 5 000 Eur.  Zníženie dotácie na projekt Zmena systému vykurovanie ZŠ M.R.Štefánika - 5 605 Eur, príjem zo zbierky na sochu M. R. Štefánika počas zemiak. jarmoku  1 600 Eur</t>
  </si>
  <si>
    <t xml:space="preserve">reprezentačné výdavky - návštevy z partnerských miest  </t>
  </si>
  <si>
    <t xml:space="preserve">informačné tabule - detské ihrisko, bike park, hasičský štadión </t>
  </si>
  <si>
    <t xml:space="preserve">Navýšenie z dôvodu práce nadčas zamestnancov MOS - kosenie zelene mesta a organizácia kult. podujatí </t>
  </si>
  <si>
    <t>Navýšenie miezd a odvodov z dôvodu vyššej mzdy za prácu nadčas zamestnancom v tomto projekte, stravné lístky a navýšenie na nemocenských dávkach</t>
  </si>
  <si>
    <t>Navýšenie z dôvodu práce nadčas preplatku na ZP za rok 2017.</t>
  </si>
  <si>
    <t>Náklady na odbornú spôsobilosť 2 príslušníkov Mestskej polície</t>
  </si>
  <si>
    <t xml:space="preserve">Presun na údržbu budovy hasičskej zbrojnice </t>
  </si>
  <si>
    <t xml:space="preserve">oprava miestnych komunikácii  - asfaltácia výtlkov a prekopávok </t>
  </si>
  <si>
    <t>Všeobecný materiál - učebné pomôcky pre CVČ (vzdelávacie poukazy)</t>
  </si>
  <si>
    <t>úprava mzdových výdavkov</t>
  </si>
  <si>
    <t xml:space="preserve">chýbajúce zdroje na poskytnutie dotácie pre 3. sektor </t>
  </si>
  <si>
    <t>Zníženie výdavkov podľa skutočnosti</t>
  </si>
  <si>
    <t xml:space="preserve">Úspora na energiách na prevádzke futbalového štadióna </t>
  </si>
  <si>
    <t>Vyššie výdavky na ozvučenie kult. akcií, na odmeny pre umelcov, na všeobecný materiál a služby, koncert k 100. výročiu vzniku 1. ČSR</t>
  </si>
  <si>
    <t>Navýšenie nákladov na spotreby vody v nájomných bytových domoch a zvýšené náklady na údržbu bytov - oprava kachľových pecí</t>
  </si>
  <si>
    <t>úspora na prevádzkových nákladoch</t>
  </si>
  <si>
    <t>nižšie náklady na opatrovateľky paltené mestom z dôvodu nižšieho počtu opatrovaných občanov mesta</t>
  </si>
  <si>
    <t>nižšie náklady na energiách a na údržbe budovy mestského úradu</t>
  </si>
  <si>
    <t xml:space="preserve">Dokončenie obnovy cintorínskeho múra - oplechovanie </t>
  </si>
  <si>
    <t>Úspora finančných prostriedkov  z kapit. výdavkoch na futbalovom štadióne</t>
  </si>
  <si>
    <t xml:space="preserve">Výdavky na znovuobnovenie sochy M. R. Štefánika - zo získaných  príspevkov a darov  </t>
  </si>
  <si>
    <t>Úspora fin. prostriedkov na modernizáciu verejného osvetlenia</t>
  </si>
  <si>
    <t xml:space="preserve">Úspora na projekte Bike park pri Bel. rybníku - celkové nižie náklady v zmysle projektu a verejného obstarávania </t>
  </si>
  <si>
    <t>Odmeny pre súťažiacich za fotosúťaž "Spišská Belá v štyroch ročných obdobiach" - fotografie pre novú knihu</t>
  </si>
  <si>
    <t xml:space="preserve">Príprava pre fit park,  úprava okolia bike parku, úprava terénu okolo rybníka, prepojenie parkoviska s cestou k rybárskemu domu   - práce realizované Mestským podnikom  </t>
  </si>
  <si>
    <t xml:space="preserve">Presun medzi položkami a úspora na energiách a výdavky na údržbu </t>
  </si>
  <si>
    <t>Rekonštrukcia chodníka na ul.Moskovskej  9 716 Eur a rekonštrukcia chodníka na ul. Krátkej 10 000 Eur</t>
  </si>
  <si>
    <r>
      <t xml:space="preserve">Rozpočet Mesta Spišská Belá na rok 2018 je po navrhovaných úpravách </t>
    </r>
    <r>
      <rPr>
        <b/>
        <sz val="11"/>
        <color theme="1"/>
        <rFont val="Times New Roman"/>
        <family val="1"/>
        <charset val="238"/>
      </rPr>
      <t xml:space="preserve">vyrovnaný vo výške 8 886 047 Eur.  </t>
    </r>
    <r>
      <rPr>
        <sz val="11"/>
        <color theme="1"/>
        <rFont val="Times New Roman"/>
        <family val="1"/>
        <charset val="238"/>
      </rPr>
      <t xml:space="preserve">                   .</t>
    </r>
  </si>
  <si>
    <t>v celkovej sume  80 949  Eur.</t>
  </si>
  <si>
    <t>v celkovej  sume 80 949 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</si>
</sst>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E_U_R_-;\-* #,##0.00\ _E_U_R_-;_-* &quot;-&quot;??\ _E_U_R_-;_-@_-"/>
    <numFmt numFmtId="164" formatCode="_-* #,##0\ _E_U_R_-;\-* #,##0\ _E_U_R_-;_-* &quot;-&quot;??\ _E_U_R_-;_-@_-"/>
    <numFmt numFmtId="165" formatCode="_-* #,##0.00\ _S_k_-;\-* #,##0.00\ _S_k_-;_-* \-??\ _S_k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3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6"/>
      <color rgb="FFFF00FF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0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5FEBEB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/>
  </cellStyleXfs>
  <cellXfs count="14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 applyAlignment="1"/>
    <xf numFmtId="164" fontId="0" fillId="0" borderId="0" xfId="1" applyNumberFormat="1" applyFont="1" applyBorder="1"/>
    <xf numFmtId="164" fontId="0" fillId="0" borderId="0" xfId="1" applyNumberFormat="1" applyFont="1"/>
    <xf numFmtId="164" fontId="3" fillId="0" borderId="0" xfId="1" applyNumberFormat="1" applyFont="1" applyAlignment="1">
      <alignment vertical="center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0" fontId="8" fillId="0" borderId="2" xfId="0" applyFont="1" applyBorder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vertical="center"/>
    </xf>
    <xf numFmtId="164" fontId="13" fillId="6" borderId="2" xfId="1" applyNumberFormat="1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164" fontId="8" fillId="6" borderId="2" xfId="1" applyNumberFormat="1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14" fontId="13" fillId="6" borderId="2" xfId="0" applyNumberFormat="1" applyFont="1" applyFill="1" applyBorder="1" applyAlignment="1">
      <alignment vertical="center"/>
    </xf>
    <xf numFmtId="16" fontId="13" fillId="6" borderId="2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0" xfId="1" applyNumberFormat="1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7" fillId="0" borderId="0" xfId="0" applyFont="1"/>
    <xf numFmtId="0" fontId="13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64" fontId="8" fillId="0" borderId="3" xfId="1" applyNumberFormat="1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Alignment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8" fillId="0" borderId="2" xfId="2" applyFont="1" applyFill="1" applyBorder="1" applyAlignment="1">
      <alignment horizontal="left"/>
    </xf>
    <xf numFmtId="0" fontId="20" fillId="3" borderId="2" xfId="0" applyFont="1" applyFill="1" applyBorder="1" applyAlignment="1"/>
    <xf numFmtId="0" fontId="8" fillId="0" borderId="4" xfId="2" applyFont="1" applyFill="1" applyBorder="1" applyAlignment="1">
      <alignment wrapText="1"/>
    </xf>
    <xf numFmtId="0" fontId="9" fillId="4" borderId="0" xfId="0" applyFont="1" applyFill="1" applyAlignment="1"/>
    <xf numFmtId="0" fontId="8" fillId="0" borderId="2" xfId="2" applyFont="1" applyFill="1" applyBorder="1" applyAlignment="1">
      <alignment horizontal="left" wrapText="1"/>
    </xf>
    <xf numFmtId="164" fontId="8" fillId="0" borderId="5" xfId="1" applyNumberFormat="1" applyFont="1" applyBorder="1" applyAlignment="1">
      <alignment horizontal="center" vertical="center"/>
    </xf>
    <xf numFmtId="0" fontId="21" fillId="3" borderId="2" xfId="0" applyFont="1" applyFill="1" applyBorder="1" applyAlignment="1"/>
    <xf numFmtId="0" fontId="9" fillId="4" borderId="2" xfId="0" applyFont="1" applyFill="1" applyBorder="1" applyAlignment="1"/>
    <xf numFmtId="0" fontId="3" fillId="7" borderId="2" xfId="0" applyFont="1" applyFill="1" applyBorder="1" applyAlignment="1">
      <alignment horizontal="center"/>
    </xf>
    <xf numFmtId="164" fontId="3" fillId="7" borderId="2" xfId="1" applyNumberFormat="1" applyFont="1" applyFill="1" applyBorder="1" applyAlignment="1">
      <alignment horizontal="center"/>
    </xf>
    <xf numFmtId="0" fontId="21" fillId="7" borderId="2" xfId="0" applyFont="1" applyFill="1" applyBorder="1" applyAlignment="1"/>
    <xf numFmtId="0" fontId="7" fillId="4" borderId="2" xfId="0" applyFont="1" applyFill="1" applyBorder="1"/>
    <xf numFmtId="0" fontId="18" fillId="4" borderId="2" xfId="0" applyFont="1" applyFill="1" applyBorder="1"/>
    <xf numFmtId="164" fontId="7" fillId="4" borderId="2" xfId="1" applyNumberFormat="1" applyFont="1" applyFill="1" applyBorder="1"/>
    <xf numFmtId="0" fontId="8" fillId="0" borderId="0" xfId="0" applyFont="1" applyAlignment="1"/>
    <xf numFmtId="0" fontId="22" fillId="0" borderId="0" xfId="0" applyFont="1"/>
    <xf numFmtId="164" fontId="22" fillId="0" borderId="0" xfId="1" applyNumberFormat="1" applyFont="1"/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4" fontId="16" fillId="0" borderId="2" xfId="1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64" fontId="8" fillId="0" borderId="3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64" fontId="8" fillId="0" borderId="3" xfId="1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7" borderId="4" xfId="2" applyFont="1" applyFill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2" xfId="2" applyFont="1" applyFill="1" applyBorder="1" applyAlignment="1">
      <alignment wrapText="1"/>
    </xf>
    <xf numFmtId="0" fontId="8" fillId="7" borderId="4" xfId="2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0" fillId="7" borderId="0" xfId="0" applyFont="1" applyFill="1"/>
    <xf numFmtId="164" fontId="8" fillId="0" borderId="2" xfId="1" applyNumberFormat="1" applyFont="1" applyBorder="1" applyAlignment="1">
      <alignment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64" fontId="8" fillId="0" borderId="8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3" xfId="2" applyFont="1" applyFill="1" applyBorder="1" applyAlignment="1">
      <alignment horizontal="left" vertical="center" wrapText="1"/>
    </xf>
    <xf numFmtId="0" fontId="8" fillId="7" borderId="10" xfId="2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vertical="center"/>
    </xf>
    <xf numFmtId="0" fontId="8" fillId="0" borderId="7" xfId="2" applyFont="1" applyFill="1" applyBorder="1" applyAlignment="1">
      <alignment wrapText="1"/>
    </xf>
    <xf numFmtId="0" fontId="8" fillId="7" borderId="4" xfId="2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1" applyNumberFormat="1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7" borderId="2" xfId="2" applyFont="1" applyFill="1" applyBorder="1" applyAlignment="1">
      <alignment horizontal="left" vertical="center" wrapText="1"/>
    </xf>
    <xf numFmtId="0" fontId="8" fillId="7" borderId="4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8" fillId="7" borderId="3" xfId="2" applyFont="1" applyFill="1" applyBorder="1" applyAlignment="1">
      <alignment horizontal="left" wrapText="1"/>
    </xf>
    <xf numFmtId="0" fontId="8" fillId="7" borderId="4" xfId="2" applyFont="1" applyFill="1" applyBorder="1" applyAlignment="1">
      <alignment horizontal="left" wrapText="1"/>
    </xf>
    <xf numFmtId="0" fontId="8" fillId="7" borderId="3" xfId="2" applyFont="1" applyFill="1" applyBorder="1" applyAlignment="1">
      <alignment horizontal="left" vertical="center" wrapText="1"/>
    </xf>
    <xf numFmtId="0" fontId="8" fillId="7" borderId="4" xfId="2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8" fillId="7" borderId="10" xfId="2" applyFont="1" applyFill="1" applyBorder="1" applyAlignment="1">
      <alignment horizontal="left" vertical="center" wrapText="1"/>
    </xf>
    <xf numFmtId="0" fontId="8" fillId="7" borderId="11" xfId="2" applyFont="1" applyFill="1" applyBorder="1" applyAlignment="1">
      <alignment horizontal="left" vertical="center" wrapText="1"/>
    </xf>
    <xf numFmtId="0" fontId="8" fillId="7" borderId="9" xfId="2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4" fontId="8" fillId="0" borderId="3" xfId="1" applyNumberFormat="1" applyFont="1" applyBorder="1" applyAlignment="1">
      <alignment horizontal="center" vertical="center"/>
    </xf>
    <xf numFmtId="164" fontId="8" fillId="0" borderId="8" xfId="1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8" fillId="0" borderId="3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8" fillId="0" borderId="3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</cellXfs>
  <cellStyles count="5">
    <cellStyle name="Čiarka" xfId="1" builtinId="3"/>
    <cellStyle name="Čiarka 2" xfId="4"/>
    <cellStyle name="Excel Built-in Normal" xfId="2"/>
    <cellStyle name="Normálne" xfId="0" builtinId="0"/>
    <cellStyle name="Normálne 2" xfId="3"/>
  </cellStyles>
  <dxfs count="0"/>
  <tableStyles count="0" defaultTableStyle="TableStyleMedium2" defaultPivotStyle="PivotStyleLight16"/>
  <colors>
    <mruColors>
      <color rgb="FFFF00FF"/>
      <color rgb="FF5FEBEB"/>
      <color rgb="FFEBFFFF"/>
      <color rgb="FFCDFF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38100</xdr:rowOff>
    </xdr:from>
    <xdr:to>
      <xdr:col>1</xdr:col>
      <xdr:colOff>571500</xdr:colOff>
      <xdr:row>1</xdr:row>
      <xdr:rowOff>208471</xdr:rowOff>
    </xdr:to>
    <xdr:pic>
      <xdr:nvPicPr>
        <xdr:cNvPr id="3" name="Obrázok 1" descr="spiska-bela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38100"/>
          <a:ext cx="933451" cy="970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tabSelected="1" topLeftCell="A190" zoomScale="110" zoomScaleNormal="110" workbookViewId="0">
      <selection sqref="A1:D1"/>
    </sheetView>
  </sheetViews>
  <sheetFormatPr defaultRowHeight="15" x14ac:dyDescent="0.25"/>
  <cols>
    <col min="1" max="1" width="10.28515625" customWidth="1"/>
    <col min="2" max="2" width="48.5703125" customWidth="1"/>
    <col min="3" max="3" width="24.7109375" style="13" customWidth="1"/>
    <col min="4" max="4" width="55.5703125" style="41" customWidth="1"/>
  </cols>
  <sheetData>
    <row r="1" spans="1:8" ht="63" customHeight="1" x14ac:dyDescent="0.6">
      <c r="A1" s="112" t="s">
        <v>15</v>
      </c>
      <c r="B1" s="112"/>
      <c r="C1" s="112"/>
      <c r="D1" s="112"/>
      <c r="E1" s="10"/>
      <c r="F1" s="10"/>
      <c r="G1" s="10"/>
      <c r="H1" s="10"/>
    </row>
    <row r="2" spans="1:8" ht="18.75" x14ac:dyDescent="0.25">
      <c r="A2" s="113" t="s">
        <v>16</v>
      </c>
      <c r="B2" s="113"/>
      <c r="C2" s="113"/>
      <c r="D2" s="113"/>
      <c r="E2" s="11"/>
      <c r="F2" s="11"/>
      <c r="G2" s="11"/>
      <c r="H2" s="11"/>
    </row>
    <row r="3" spans="1:8" ht="15.75" x14ac:dyDescent="0.25">
      <c r="A3" s="4"/>
      <c r="B3" s="5"/>
      <c r="C3" s="12"/>
      <c r="D3" s="40"/>
      <c r="E3" s="5"/>
      <c r="F3" s="5"/>
      <c r="G3" s="5"/>
      <c r="H3" s="5"/>
    </row>
    <row r="4" spans="1:8" ht="15.75" x14ac:dyDescent="0.25">
      <c r="A4" s="4" t="s">
        <v>0</v>
      </c>
      <c r="B4" s="5"/>
      <c r="C4" s="12"/>
      <c r="D4" s="40"/>
      <c r="E4" s="5"/>
      <c r="F4" s="5"/>
      <c r="G4" s="5"/>
      <c r="H4" s="5"/>
    </row>
    <row r="5" spans="1:8" ht="15.75" x14ac:dyDescent="0.25">
      <c r="A5" s="1" t="s">
        <v>1</v>
      </c>
    </row>
    <row r="6" spans="1:8" ht="15.75" x14ac:dyDescent="0.25">
      <c r="A6" s="1" t="s">
        <v>83</v>
      </c>
    </row>
    <row r="7" spans="1:8" ht="15.75" x14ac:dyDescent="0.25">
      <c r="A7" s="1" t="s">
        <v>62</v>
      </c>
    </row>
    <row r="8" spans="1:8" ht="15.75" x14ac:dyDescent="0.25">
      <c r="A8" s="2"/>
    </row>
    <row r="9" spans="1:8" ht="15.75" x14ac:dyDescent="0.25">
      <c r="A9" s="2"/>
    </row>
    <row r="10" spans="1:8" ht="22.5" customHeight="1" x14ac:dyDescent="0.25">
      <c r="A10" s="117" t="s">
        <v>82</v>
      </c>
      <c r="B10" s="117"/>
      <c r="C10" s="117"/>
      <c r="D10" s="117"/>
      <c r="E10" s="9"/>
      <c r="F10" s="9"/>
      <c r="G10" s="9"/>
      <c r="H10" s="9"/>
    </row>
    <row r="11" spans="1:8" ht="48" customHeight="1" x14ac:dyDescent="0.25">
      <c r="A11" s="117"/>
      <c r="B11" s="117"/>
      <c r="C11" s="117"/>
      <c r="D11" s="117"/>
      <c r="E11" s="9"/>
      <c r="F11" s="9"/>
      <c r="G11" s="9"/>
      <c r="H11" s="9"/>
    </row>
    <row r="12" spans="1:8" ht="15.75" x14ac:dyDescent="0.25">
      <c r="A12" s="3"/>
    </row>
    <row r="13" spans="1:8" ht="15.75" x14ac:dyDescent="0.25">
      <c r="A13" s="1" t="s">
        <v>2</v>
      </c>
    </row>
    <row r="14" spans="1:8" ht="15.75" x14ac:dyDescent="0.25">
      <c r="A14" s="1" t="s">
        <v>3</v>
      </c>
    </row>
    <row r="15" spans="1:8" ht="15.75" x14ac:dyDescent="0.25">
      <c r="A15" s="1" t="s">
        <v>4</v>
      </c>
    </row>
    <row r="16" spans="1:8" ht="15.75" x14ac:dyDescent="0.25">
      <c r="A16" s="1"/>
    </row>
    <row r="17" spans="1:8" ht="15.75" x14ac:dyDescent="0.25">
      <c r="A17" s="1" t="s">
        <v>5</v>
      </c>
    </row>
    <row r="18" spans="1:8" ht="15.75" x14ac:dyDescent="0.25">
      <c r="A18" s="1" t="s">
        <v>6</v>
      </c>
    </row>
    <row r="19" spans="1:8" ht="15.75" x14ac:dyDescent="0.25">
      <c r="A19" s="1" t="s">
        <v>7</v>
      </c>
    </row>
    <row r="20" spans="1:8" ht="15.75" x14ac:dyDescent="0.25">
      <c r="A20" s="1"/>
    </row>
    <row r="21" spans="1:8" ht="15.75" x14ac:dyDescent="0.25">
      <c r="A21" s="1" t="s">
        <v>84</v>
      </c>
    </row>
    <row r="27" spans="1:8" ht="15.75" customHeight="1" x14ac:dyDescent="0.25">
      <c r="A27" s="6" t="s">
        <v>85</v>
      </c>
      <c r="B27" s="6"/>
      <c r="C27" s="14"/>
      <c r="D27" s="42"/>
      <c r="E27" s="6"/>
      <c r="F27" s="6"/>
      <c r="G27" s="6"/>
      <c r="H27" s="6"/>
    </row>
    <row r="28" spans="1:8" ht="15.75" customHeight="1" x14ac:dyDescent="0.25">
      <c r="A28" s="6"/>
      <c r="B28" s="6"/>
      <c r="C28" s="14"/>
      <c r="D28" s="42"/>
      <c r="E28" s="6"/>
      <c r="F28" s="6"/>
      <c r="G28" s="6"/>
      <c r="H28" s="6"/>
    </row>
    <row r="29" spans="1:8" ht="15.75" customHeight="1" x14ac:dyDescent="0.25">
      <c r="A29" s="116" t="s">
        <v>8</v>
      </c>
      <c r="B29" s="116"/>
      <c r="C29" s="116"/>
      <c r="D29" s="116"/>
      <c r="E29" s="8"/>
      <c r="F29" s="8"/>
      <c r="G29" s="8"/>
      <c r="H29" s="8"/>
    </row>
    <row r="30" spans="1:8" ht="15.75" customHeight="1" x14ac:dyDescent="0.25">
      <c r="A30" s="116"/>
      <c r="B30" s="116"/>
      <c r="C30" s="116"/>
      <c r="D30" s="116"/>
      <c r="E30" s="8"/>
      <c r="F30" s="8"/>
      <c r="G30" s="8"/>
      <c r="H30" s="8"/>
    </row>
    <row r="31" spans="1:8" ht="15.75" customHeight="1" x14ac:dyDescent="0.25">
      <c r="A31" s="116"/>
      <c r="B31" s="116"/>
      <c r="C31" s="116"/>
      <c r="D31" s="116"/>
      <c r="E31" s="8"/>
      <c r="F31" s="8"/>
      <c r="G31" s="8"/>
      <c r="H31" s="8"/>
    </row>
    <row r="32" spans="1:8" ht="15.75" customHeight="1" x14ac:dyDescent="0.25">
      <c r="A32" s="116"/>
      <c r="B32" s="116"/>
      <c r="C32" s="116"/>
      <c r="D32" s="116"/>
      <c r="E32" s="8"/>
      <c r="F32" s="8"/>
      <c r="G32" s="8"/>
      <c r="H32" s="8"/>
    </row>
    <row r="33" spans="1:8" ht="15.75" customHeight="1" x14ac:dyDescent="0.25">
      <c r="A33" s="116"/>
      <c r="B33" s="116"/>
      <c r="C33" s="116"/>
      <c r="D33" s="116"/>
      <c r="E33" s="6"/>
      <c r="F33" s="6"/>
      <c r="G33" s="6"/>
      <c r="H33" s="6"/>
    </row>
    <row r="34" spans="1:8" ht="15.75" customHeight="1" x14ac:dyDescent="0.25">
      <c r="A34" s="1" t="s">
        <v>9</v>
      </c>
      <c r="B34" s="6"/>
      <c r="C34" s="14"/>
      <c r="D34" s="42"/>
      <c r="E34" s="6"/>
      <c r="F34" s="6"/>
      <c r="G34" s="6"/>
      <c r="H34" s="6"/>
    </row>
    <row r="35" spans="1:8" ht="15" customHeight="1" x14ac:dyDescent="0.25">
      <c r="A35" s="1" t="s">
        <v>157</v>
      </c>
      <c r="B35" s="6"/>
      <c r="C35" s="14"/>
      <c r="D35" s="42"/>
      <c r="E35" s="6"/>
      <c r="F35" s="6"/>
      <c r="G35" s="6"/>
      <c r="H35" s="6"/>
    </row>
    <row r="36" spans="1:8" ht="15" customHeight="1" x14ac:dyDescent="0.25">
      <c r="A36" s="1"/>
      <c r="B36" s="6"/>
      <c r="C36" s="14"/>
      <c r="D36" s="42"/>
      <c r="E36" s="6"/>
      <c r="F36" s="6"/>
      <c r="G36" s="6"/>
      <c r="H36" s="6"/>
    </row>
    <row r="37" spans="1:8" ht="15.75" x14ac:dyDescent="0.25">
      <c r="A37" s="1" t="s">
        <v>10</v>
      </c>
    </row>
    <row r="38" spans="1:8" ht="15.75" x14ac:dyDescent="0.25">
      <c r="A38" s="1" t="s">
        <v>158</v>
      </c>
    </row>
    <row r="40" spans="1:8" ht="20.25" x14ac:dyDescent="0.3">
      <c r="A40" s="118" t="s">
        <v>20</v>
      </c>
      <c r="B40" s="118"/>
    </row>
    <row r="42" spans="1:8" ht="22.5" customHeight="1" x14ac:dyDescent="0.25">
      <c r="A42" s="115" t="s">
        <v>86</v>
      </c>
      <c r="B42" s="115"/>
      <c r="C42" s="115"/>
      <c r="D42" s="115"/>
    </row>
    <row r="43" spans="1:8" s="7" customFormat="1" ht="33" customHeight="1" x14ac:dyDescent="0.25">
      <c r="A43" s="61" t="s">
        <v>12</v>
      </c>
      <c r="B43" s="62" t="s">
        <v>13</v>
      </c>
      <c r="C43" s="63" t="s">
        <v>37</v>
      </c>
      <c r="D43" s="64" t="s">
        <v>14</v>
      </c>
    </row>
    <row r="44" spans="1:8" s="7" customFormat="1" ht="20.100000000000001" customHeight="1" x14ac:dyDescent="0.25">
      <c r="A44" s="28"/>
      <c r="B44" s="29"/>
      <c r="C44" s="30"/>
      <c r="D44" s="43"/>
    </row>
    <row r="45" spans="1:8" ht="20.25" x14ac:dyDescent="0.3">
      <c r="A45" s="114" t="s">
        <v>17</v>
      </c>
      <c r="B45" s="114"/>
      <c r="C45" s="114"/>
      <c r="D45" s="114"/>
    </row>
    <row r="46" spans="1:8" x14ac:dyDescent="0.25">
      <c r="A46" s="66">
        <v>110</v>
      </c>
      <c r="B46" s="67" t="s">
        <v>81</v>
      </c>
      <c r="C46" s="68">
        <v>26382</v>
      </c>
      <c r="D46" s="44" t="s">
        <v>78</v>
      </c>
    </row>
    <row r="47" spans="1:8" ht="26.25" x14ac:dyDescent="0.25">
      <c r="A47" s="66">
        <v>130</v>
      </c>
      <c r="B47" s="67" t="s">
        <v>56</v>
      </c>
      <c r="C47" s="68">
        <v>3865</v>
      </c>
      <c r="D47" s="48" t="s">
        <v>123</v>
      </c>
    </row>
    <row r="48" spans="1:8" x14ac:dyDescent="0.25">
      <c r="A48" s="69">
        <v>200</v>
      </c>
      <c r="B48" s="70" t="s">
        <v>57</v>
      </c>
      <c r="C48" s="71">
        <v>5760</v>
      </c>
      <c r="D48" s="44" t="s">
        <v>124</v>
      </c>
    </row>
    <row r="49" spans="1:4" ht="26.25" x14ac:dyDescent="0.25">
      <c r="A49" s="66">
        <v>210</v>
      </c>
      <c r="B49" s="67" t="s">
        <v>58</v>
      </c>
      <c r="C49" s="68">
        <v>5000</v>
      </c>
      <c r="D49" s="48" t="s">
        <v>125</v>
      </c>
    </row>
    <row r="50" spans="1:4" x14ac:dyDescent="0.25">
      <c r="A50" s="133">
        <v>290</v>
      </c>
      <c r="B50" s="136" t="s">
        <v>59</v>
      </c>
      <c r="C50" s="139">
        <v>20657</v>
      </c>
      <c r="D50" s="48" t="s">
        <v>104</v>
      </c>
    </row>
    <row r="51" spans="1:4" ht="26.25" x14ac:dyDescent="0.25">
      <c r="A51" s="134"/>
      <c r="B51" s="137"/>
      <c r="C51" s="140"/>
      <c r="D51" s="48" t="s">
        <v>126</v>
      </c>
    </row>
    <row r="52" spans="1:4" ht="26.25" x14ac:dyDescent="0.25">
      <c r="A52" s="135"/>
      <c r="B52" s="138"/>
      <c r="C52" s="141"/>
      <c r="D52" s="48" t="s">
        <v>87</v>
      </c>
    </row>
    <row r="53" spans="1:4" x14ac:dyDescent="0.25">
      <c r="A53" s="133">
        <v>310</v>
      </c>
      <c r="B53" s="136" t="s">
        <v>60</v>
      </c>
      <c r="C53" s="139">
        <v>680</v>
      </c>
      <c r="D53" s="48" t="s">
        <v>105</v>
      </c>
    </row>
    <row r="54" spans="1:4" ht="26.25" x14ac:dyDescent="0.25">
      <c r="A54" s="134"/>
      <c r="B54" s="137"/>
      <c r="C54" s="140"/>
      <c r="D54" s="48" t="s">
        <v>116</v>
      </c>
    </row>
    <row r="55" spans="1:4" ht="26.25" x14ac:dyDescent="0.25">
      <c r="A55" s="134"/>
      <c r="B55" s="137"/>
      <c r="C55" s="140"/>
      <c r="D55" s="48" t="s">
        <v>127</v>
      </c>
    </row>
    <row r="56" spans="1:4" ht="15.75" x14ac:dyDescent="0.25">
      <c r="A56" s="15" t="s">
        <v>18</v>
      </c>
      <c r="B56" s="15" t="s">
        <v>11</v>
      </c>
      <c r="C56" s="16">
        <f>SUM(C46:C55)</f>
        <v>62344</v>
      </c>
      <c r="D56" s="45"/>
    </row>
    <row r="57" spans="1:4" ht="30.75" customHeight="1" x14ac:dyDescent="0.3">
      <c r="A57" s="114" t="s">
        <v>29</v>
      </c>
      <c r="B57" s="114"/>
      <c r="C57" s="114"/>
      <c r="D57" s="114"/>
    </row>
    <row r="58" spans="1:4" ht="26.25" x14ac:dyDescent="0.25">
      <c r="A58" s="74">
        <v>230</v>
      </c>
      <c r="B58" s="38" t="s">
        <v>79</v>
      </c>
      <c r="C58" s="39">
        <v>17610</v>
      </c>
      <c r="D58" s="77" t="s">
        <v>117</v>
      </c>
    </row>
    <row r="59" spans="1:4" ht="54" customHeight="1" x14ac:dyDescent="0.25">
      <c r="A59" s="97">
        <v>320</v>
      </c>
      <c r="B59" s="38" t="s">
        <v>88</v>
      </c>
      <c r="C59" s="39">
        <v>995</v>
      </c>
      <c r="D59" s="77" t="s">
        <v>128</v>
      </c>
    </row>
    <row r="60" spans="1:4" ht="15.75" x14ac:dyDescent="0.25">
      <c r="A60" s="15" t="s">
        <v>18</v>
      </c>
      <c r="B60" s="15" t="s">
        <v>29</v>
      </c>
      <c r="C60" s="16">
        <f>SUM(C58:C59)</f>
        <v>18605</v>
      </c>
      <c r="D60" s="45"/>
    </row>
    <row r="62" spans="1:4" ht="20.25" x14ac:dyDescent="0.3">
      <c r="A62" s="114" t="s">
        <v>28</v>
      </c>
      <c r="B62" s="114"/>
      <c r="C62" s="114"/>
      <c r="D62" s="114"/>
    </row>
    <row r="63" spans="1:4" s="32" customFormat="1" ht="16.5" customHeight="1" x14ac:dyDescent="0.2">
      <c r="A63" s="85"/>
      <c r="B63" s="86"/>
      <c r="C63" s="87"/>
      <c r="D63" s="46"/>
    </row>
    <row r="64" spans="1:4" ht="15.75" x14ac:dyDescent="0.25">
      <c r="A64" s="15" t="s">
        <v>18</v>
      </c>
      <c r="B64" s="15" t="s">
        <v>28</v>
      </c>
      <c r="C64" s="16">
        <f>SUM(C63)</f>
        <v>0</v>
      </c>
      <c r="D64" s="45"/>
    </row>
    <row r="66" spans="1:4" ht="20.25" x14ac:dyDescent="0.3">
      <c r="A66" s="142" t="s">
        <v>19</v>
      </c>
      <c r="B66" s="142"/>
      <c r="C66" s="19">
        <f>+C56+C60+C64</f>
        <v>80949</v>
      </c>
      <c r="D66" s="47"/>
    </row>
    <row r="68" spans="1:4" ht="20.25" x14ac:dyDescent="0.3">
      <c r="A68" s="118" t="s">
        <v>21</v>
      </c>
      <c r="B68" s="118"/>
    </row>
    <row r="69" spans="1:4" ht="20.25" customHeight="1" x14ac:dyDescent="0.25">
      <c r="A69" s="115" t="s">
        <v>86</v>
      </c>
      <c r="B69" s="115"/>
      <c r="C69" s="115"/>
      <c r="D69" s="115"/>
    </row>
    <row r="70" spans="1:4" ht="24" x14ac:dyDescent="0.25">
      <c r="A70" s="61" t="s">
        <v>12</v>
      </c>
      <c r="B70" s="62" t="s">
        <v>13</v>
      </c>
      <c r="C70" s="63" t="s">
        <v>37</v>
      </c>
      <c r="D70" s="64" t="s">
        <v>14</v>
      </c>
    </row>
    <row r="71" spans="1:4" ht="20.25" x14ac:dyDescent="0.3">
      <c r="A71" s="114" t="s">
        <v>22</v>
      </c>
      <c r="B71" s="114"/>
      <c r="C71" s="114"/>
      <c r="D71" s="114"/>
    </row>
    <row r="72" spans="1:4" ht="15.75" x14ac:dyDescent="0.25">
      <c r="A72" s="119" t="s">
        <v>49</v>
      </c>
      <c r="B72" s="120"/>
      <c r="C72" s="120"/>
      <c r="D72" s="121"/>
    </row>
    <row r="73" spans="1:4" x14ac:dyDescent="0.25">
      <c r="A73" s="20"/>
      <c r="B73" s="21" t="s">
        <v>89</v>
      </c>
      <c r="C73" s="22"/>
      <c r="D73" s="33"/>
    </row>
    <row r="74" spans="1:4" x14ac:dyDescent="0.25">
      <c r="A74" s="35">
        <v>630</v>
      </c>
      <c r="B74" s="36" t="s">
        <v>30</v>
      </c>
      <c r="C74" s="18">
        <v>1500</v>
      </c>
      <c r="D74" s="65" t="s">
        <v>129</v>
      </c>
    </row>
    <row r="75" spans="1:4" x14ac:dyDescent="0.25">
      <c r="A75" s="20"/>
      <c r="B75" s="21" t="s">
        <v>90</v>
      </c>
      <c r="C75" s="22"/>
      <c r="D75" s="33"/>
    </row>
    <row r="76" spans="1:4" x14ac:dyDescent="0.25">
      <c r="A76" s="98">
        <v>630</v>
      </c>
      <c r="B76" s="99" t="s">
        <v>30</v>
      </c>
      <c r="C76" s="100">
        <v>-1500</v>
      </c>
      <c r="D76" s="72" t="s">
        <v>91</v>
      </c>
    </row>
    <row r="77" spans="1:4" ht="15.75" x14ac:dyDescent="0.25">
      <c r="A77" s="119" t="s">
        <v>72</v>
      </c>
      <c r="B77" s="120"/>
      <c r="C77" s="120"/>
      <c r="D77" s="121"/>
    </row>
    <row r="78" spans="1:4" x14ac:dyDescent="0.25">
      <c r="A78" s="20"/>
      <c r="B78" s="21" t="s">
        <v>73</v>
      </c>
      <c r="C78" s="22"/>
      <c r="D78" s="33"/>
    </row>
    <row r="79" spans="1:4" x14ac:dyDescent="0.25">
      <c r="A79" s="92">
        <v>630</v>
      </c>
      <c r="B79" s="91" t="s">
        <v>30</v>
      </c>
      <c r="C79" s="93">
        <v>2196</v>
      </c>
      <c r="D79" s="94" t="s">
        <v>130</v>
      </c>
    </row>
    <row r="80" spans="1:4" ht="15.75" x14ac:dyDescent="0.25">
      <c r="A80" s="119" t="s">
        <v>38</v>
      </c>
      <c r="B80" s="120"/>
      <c r="C80" s="120"/>
      <c r="D80" s="121"/>
    </row>
    <row r="81" spans="1:4" x14ac:dyDescent="0.25">
      <c r="A81" s="20"/>
      <c r="B81" s="21" t="s">
        <v>36</v>
      </c>
      <c r="C81" s="22"/>
      <c r="D81" s="33"/>
    </row>
    <row r="82" spans="1:4" x14ac:dyDescent="0.25">
      <c r="A82" s="98">
        <v>610</v>
      </c>
      <c r="B82" s="99" t="s">
        <v>47</v>
      </c>
      <c r="C82" s="18">
        <v>2485</v>
      </c>
      <c r="D82" s="122" t="s">
        <v>131</v>
      </c>
    </row>
    <row r="83" spans="1:4" x14ac:dyDescent="0.25">
      <c r="A83" s="98">
        <v>620</v>
      </c>
      <c r="B83" s="99" t="s">
        <v>80</v>
      </c>
      <c r="C83" s="100">
        <v>600</v>
      </c>
      <c r="D83" s="123"/>
    </row>
    <row r="84" spans="1:4" x14ac:dyDescent="0.25">
      <c r="A84" s="20"/>
      <c r="B84" s="21" t="s">
        <v>92</v>
      </c>
      <c r="C84" s="22"/>
      <c r="D84" s="33"/>
    </row>
    <row r="85" spans="1:4" x14ac:dyDescent="0.25">
      <c r="A85" s="98">
        <v>610</v>
      </c>
      <c r="B85" s="99" t="s">
        <v>47</v>
      </c>
      <c r="C85" s="100">
        <v>400</v>
      </c>
      <c r="D85" s="122" t="s">
        <v>106</v>
      </c>
    </row>
    <row r="86" spans="1:4" x14ac:dyDescent="0.25">
      <c r="A86" s="98">
        <v>620</v>
      </c>
      <c r="B86" s="99" t="s">
        <v>80</v>
      </c>
      <c r="C86" s="100">
        <v>-600</v>
      </c>
      <c r="D86" s="123"/>
    </row>
    <row r="87" spans="1:4" x14ac:dyDescent="0.25">
      <c r="A87" s="20"/>
      <c r="B87" s="21" t="s">
        <v>68</v>
      </c>
      <c r="C87" s="22"/>
      <c r="D87" s="33"/>
    </row>
    <row r="88" spans="1:4" x14ac:dyDescent="0.25">
      <c r="A88" s="35">
        <v>610</v>
      </c>
      <c r="B88" s="36" t="s">
        <v>47</v>
      </c>
      <c r="C88" s="18">
        <v>200</v>
      </c>
      <c r="D88" s="143" t="s">
        <v>106</v>
      </c>
    </row>
    <row r="89" spans="1:4" x14ac:dyDescent="0.25">
      <c r="A89" s="98">
        <v>620</v>
      </c>
      <c r="B89" s="99" t="s">
        <v>80</v>
      </c>
      <c r="C89" s="18">
        <v>-150</v>
      </c>
      <c r="D89" s="144"/>
    </row>
    <row r="90" spans="1:4" x14ac:dyDescent="0.25">
      <c r="A90" s="20"/>
      <c r="B90" s="21" t="s">
        <v>48</v>
      </c>
      <c r="C90" s="22"/>
      <c r="D90" s="33"/>
    </row>
    <row r="91" spans="1:4" x14ac:dyDescent="0.25">
      <c r="A91" s="35">
        <v>610</v>
      </c>
      <c r="B91" s="36" t="s">
        <v>47</v>
      </c>
      <c r="C91" s="18">
        <v>2750</v>
      </c>
      <c r="D91" s="145" t="s">
        <v>132</v>
      </c>
    </row>
    <row r="92" spans="1:4" x14ac:dyDescent="0.25">
      <c r="A92" s="98">
        <v>620</v>
      </c>
      <c r="B92" s="99" t="s">
        <v>80</v>
      </c>
      <c r="C92" s="100">
        <v>720</v>
      </c>
      <c r="D92" s="146"/>
    </row>
    <row r="93" spans="1:4" x14ac:dyDescent="0.25">
      <c r="A93" s="98">
        <v>630</v>
      </c>
      <c r="B93" s="99" t="s">
        <v>30</v>
      </c>
      <c r="C93" s="100">
        <v>2230</v>
      </c>
      <c r="D93" s="146"/>
    </row>
    <row r="94" spans="1:4" x14ac:dyDescent="0.25">
      <c r="A94" s="88">
        <v>640</v>
      </c>
      <c r="B94" s="89" t="s">
        <v>114</v>
      </c>
      <c r="C94" s="18">
        <v>210</v>
      </c>
      <c r="D94" s="147"/>
    </row>
    <row r="95" spans="1:4" x14ac:dyDescent="0.25">
      <c r="A95" s="20"/>
      <c r="B95" s="21" t="s">
        <v>74</v>
      </c>
      <c r="C95" s="22"/>
      <c r="D95" s="33"/>
    </row>
    <row r="96" spans="1:4" ht="15" customHeight="1" x14ac:dyDescent="0.25">
      <c r="A96" s="92">
        <v>610</v>
      </c>
      <c r="B96" s="91" t="s">
        <v>47</v>
      </c>
      <c r="C96" s="93">
        <v>-1320</v>
      </c>
      <c r="D96" s="95" t="s">
        <v>118</v>
      </c>
    </row>
    <row r="97" spans="1:4" ht="15" customHeight="1" x14ac:dyDescent="0.25">
      <c r="A97" s="20"/>
      <c r="B97" s="21" t="s">
        <v>93</v>
      </c>
      <c r="C97" s="22"/>
      <c r="D97" s="33"/>
    </row>
    <row r="98" spans="1:4" ht="15" customHeight="1" x14ac:dyDescent="0.25">
      <c r="A98" s="98">
        <v>610</v>
      </c>
      <c r="B98" s="99" t="s">
        <v>47</v>
      </c>
      <c r="C98" s="100">
        <v>50</v>
      </c>
      <c r="D98" s="122" t="s">
        <v>133</v>
      </c>
    </row>
    <row r="99" spans="1:4" ht="15" customHeight="1" x14ac:dyDescent="0.25">
      <c r="A99" s="98">
        <v>620</v>
      </c>
      <c r="B99" s="99" t="s">
        <v>80</v>
      </c>
      <c r="C99" s="100">
        <v>86</v>
      </c>
      <c r="D99" s="123"/>
    </row>
    <row r="100" spans="1:4" ht="15.75" x14ac:dyDescent="0.25">
      <c r="A100" s="119" t="s">
        <v>63</v>
      </c>
      <c r="B100" s="120"/>
      <c r="C100" s="120"/>
      <c r="D100" s="121"/>
    </row>
    <row r="101" spans="1:4" x14ac:dyDescent="0.25">
      <c r="A101" s="20"/>
      <c r="B101" s="21" t="s">
        <v>94</v>
      </c>
      <c r="C101" s="22"/>
      <c r="D101" s="33"/>
    </row>
    <row r="102" spans="1:4" x14ac:dyDescent="0.25">
      <c r="A102" s="98">
        <v>630</v>
      </c>
      <c r="B102" s="99" t="s">
        <v>30</v>
      </c>
      <c r="C102" s="100">
        <v>680</v>
      </c>
      <c r="D102" s="73" t="s">
        <v>134</v>
      </c>
    </row>
    <row r="103" spans="1:4" x14ac:dyDescent="0.25">
      <c r="A103" s="20"/>
      <c r="B103" s="21" t="s">
        <v>64</v>
      </c>
      <c r="C103" s="22"/>
      <c r="D103" s="33"/>
    </row>
    <row r="104" spans="1:4" x14ac:dyDescent="0.25">
      <c r="A104" s="82">
        <v>630</v>
      </c>
      <c r="B104" s="83" t="s">
        <v>30</v>
      </c>
      <c r="C104" s="84">
        <v>338</v>
      </c>
      <c r="D104" s="73" t="s">
        <v>135</v>
      </c>
    </row>
    <row r="105" spans="1:4" ht="15.75" x14ac:dyDescent="0.25">
      <c r="A105" s="119" t="s">
        <v>34</v>
      </c>
      <c r="B105" s="120"/>
      <c r="C105" s="120"/>
      <c r="D105" s="121"/>
    </row>
    <row r="106" spans="1:4" x14ac:dyDescent="0.25">
      <c r="A106" s="20"/>
      <c r="B106" s="21" t="s">
        <v>31</v>
      </c>
      <c r="C106" s="22"/>
      <c r="D106" s="33"/>
    </row>
    <row r="107" spans="1:4" x14ac:dyDescent="0.25">
      <c r="A107" s="35">
        <v>630</v>
      </c>
      <c r="B107" s="36" t="s">
        <v>30</v>
      </c>
      <c r="C107" s="18">
        <v>11000</v>
      </c>
      <c r="D107" s="73" t="s">
        <v>136</v>
      </c>
    </row>
    <row r="108" spans="1:4" ht="15.75" x14ac:dyDescent="0.25">
      <c r="A108" s="119" t="s">
        <v>39</v>
      </c>
      <c r="B108" s="120"/>
      <c r="C108" s="120"/>
      <c r="D108" s="121"/>
    </row>
    <row r="109" spans="1:4" x14ac:dyDescent="0.25">
      <c r="A109" s="20"/>
      <c r="B109" s="21" t="s">
        <v>95</v>
      </c>
      <c r="C109" s="22"/>
      <c r="D109" s="33"/>
    </row>
    <row r="110" spans="1:4" x14ac:dyDescent="0.25">
      <c r="A110" s="98">
        <v>600</v>
      </c>
      <c r="B110" s="17" t="s">
        <v>32</v>
      </c>
      <c r="C110" s="100">
        <v>4469</v>
      </c>
      <c r="D110" s="75" t="s">
        <v>107</v>
      </c>
    </row>
    <row r="111" spans="1:4" x14ac:dyDescent="0.25">
      <c r="A111" s="20"/>
      <c r="B111" s="21" t="s">
        <v>53</v>
      </c>
      <c r="C111" s="22"/>
      <c r="D111" s="33"/>
    </row>
    <row r="112" spans="1:4" x14ac:dyDescent="0.25">
      <c r="A112" s="78">
        <v>600</v>
      </c>
      <c r="B112" s="17" t="s">
        <v>32</v>
      </c>
      <c r="C112" s="80">
        <v>201</v>
      </c>
      <c r="D112" s="75" t="s">
        <v>119</v>
      </c>
    </row>
    <row r="113" spans="1:4" x14ac:dyDescent="0.25">
      <c r="A113" s="20"/>
      <c r="B113" s="21" t="s">
        <v>54</v>
      </c>
      <c r="C113" s="22"/>
      <c r="D113" s="33"/>
    </row>
    <row r="114" spans="1:4" x14ac:dyDescent="0.25">
      <c r="A114" s="78">
        <v>600</v>
      </c>
      <c r="B114" s="17" t="s">
        <v>32</v>
      </c>
      <c r="C114" s="80">
        <v>1154</v>
      </c>
      <c r="D114" s="75" t="s">
        <v>119</v>
      </c>
    </row>
    <row r="115" spans="1:4" x14ac:dyDescent="0.25">
      <c r="A115" s="20"/>
      <c r="B115" s="21" t="s">
        <v>75</v>
      </c>
      <c r="C115" s="22"/>
      <c r="D115" s="33"/>
    </row>
    <row r="116" spans="1:4" ht="26.25" x14ac:dyDescent="0.25">
      <c r="A116" s="92">
        <v>630</v>
      </c>
      <c r="B116" s="17" t="s">
        <v>32</v>
      </c>
      <c r="C116" s="93">
        <v>3516</v>
      </c>
      <c r="D116" s="75" t="s">
        <v>137</v>
      </c>
    </row>
    <row r="117" spans="1:4" x14ac:dyDescent="0.25">
      <c r="A117" s="20"/>
      <c r="B117" s="21" t="s">
        <v>96</v>
      </c>
      <c r="C117" s="22"/>
      <c r="D117" s="33"/>
    </row>
    <row r="118" spans="1:4" x14ac:dyDescent="0.25">
      <c r="A118" s="98">
        <v>600</v>
      </c>
      <c r="B118" s="17" t="s">
        <v>32</v>
      </c>
      <c r="C118" s="100">
        <v>431</v>
      </c>
      <c r="D118" s="75" t="s">
        <v>108</v>
      </c>
    </row>
    <row r="119" spans="1:4" x14ac:dyDescent="0.25">
      <c r="A119" s="20"/>
      <c r="B119" s="21" t="s">
        <v>97</v>
      </c>
      <c r="C119" s="22"/>
      <c r="D119" s="33"/>
    </row>
    <row r="120" spans="1:4" x14ac:dyDescent="0.25">
      <c r="A120" s="98">
        <v>600</v>
      </c>
      <c r="B120" s="17" t="s">
        <v>32</v>
      </c>
      <c r="C120" s="100">
        <v>656</v>
      </c>
      <c r="D120" s="75" t="s">
        <v>109</v>
      </c>
    </row>
    <row r="121" spans="1:4" x14ac:dyDescent="0.25">
      <c r="A121" s="20"/>
      <c r="B121" s="21" t="s">
        <v>98</v>
      </c>
      <c r="C121" s="22"/>
      <c r="D121" s="104"/>
    </row>
    <row r="122" spans="1:4" x14ac:dyDescent="0.25">
      <c r="A122" s="98">
        <v>610</v>
      </c>
      <c r="B122" s="99" t="s">
        <v>47</v>
      </c>
      <c r="C122" s="100">
        <v>158</v>
      </c>
      <c r="D122" s="104" t="s">
        <v>138</v>
      </c>
    </row>
    <row r="123" spans="1:4" ht="15.75" x14ac:dyDescent="0.25">
      <c r="A123" s="119" t="s">
        <v>61</v>
      </c>
      <c r="B123" s="120"/>
      <c r="C123" s="120"/>
      <c r="D123" s="121"/>
    </row>
    <row r="124" spans="1:4" x14ac:dyDescent="0.25">
      <c r="A124" s="23"/>
      <c r="B124" s="26" t="s">
        <v>65</v>
      </c>
      <c r="C124" s="24"/>
      <c r="D124" s="34"/>
    </row>
    <row r="125" spans="1:4" x14ac:dyDescent="0.25">
      <c r="A125" s="88">
        <v>640</v>
      </c>
      <c r="B125" s="89" t="s">
        <v>55</v>
      </c>
      <c r="C125" s="84">
        <v>116</v>
      </c>
      <c r="D125" s="31" t="s">
        <v>139</v>
      </c>
    </row>
    <row r="126" spans="1:4" x14ac:dyDescent="0.25">
      <c r="A126" s="23"/>
      <c r="B126" s="26" t="s">
        <v>66</v>
      </c>
      <c r="C126" s="24"/>
      <c r="D126" s="34"/>
    </row>
    <row r="127" spans="1:4" x14ac:dyDescent="0.25">
      <c r="A127" s="106">
        <v>630</v>
      </c>
      <c r="B127" s="107" t="s">
        <v>30</v>
      </c>
      <c r="C127" s="108">
        <v>-2400</v>
      </c>
      <c r="D127" s="31" t="s">
        <v>141</v>
      </c>
    </row>
    <row r="128" spans="1:4" x14ac:dyDescent="0.25">
      <c r="A128" s="23"/>
      <c r="B128" s="26" t="s">
        <v>76</v>
      </c>
      <c r="C128" s="24"/>
      <c r="D128" s="34"/>
    </row>
    <row r="129" spans="1:5" ht="41.25" customHeight="1" x14ac:dyDescent="0.25">
      <c r="A129" s="98">
        <v>630</v>
      </c>
      <c r="B129" s="99" t="s">
        <v>30</v>
      </c>
      <c r="C129" s="100">
        <v>15000</v>
      </c>
      <c r="D129" s="31" t="s">
        <v>153</v>
      </c>
    </row>
    <row r="130" spans="1:5" x14ac:dyDescent="0.25">
      <c r="A130" s="23"/>
      <c r="B130" s="26" t="s">
        <v>99</v>
      </c>
      <c r="C130" s="24"/>
      <c r="D130" s="34"/>
    </row>
    <row r="131" spans="1:5" x14ac:dyDescent="0.25">
      <c r="A131" s="98">
        <v>610</v>
      </c>
      <c r="B131" s="99" t="s">
        <v>47</v>
      </c>
      <c r="C131" s="100">
        <v>-89</v>
      </c>
      <c r="D131" s="126" t="s">
        <v>140</v>
      </c>
    </row>
    <row r="132" spans="1:5" x14ac:dyDescent="0.25">
      <c r="A132" s="98">
        <v>620</v>
      </c>
      <c r="B132" s="99" t="s">
        <v>80</v>
      </c>
      <c r="C132" s="100">
        <v>-32</v>
      </c>
      <c r="D132" s="127"/>
    </row>
    <row r="133" spans="1:5" x14ac:dyDescent="0.25">
      <c r="A133" s="82">
        <v>630</v>
      </c>
      <c r="B133" s="83" t="s">
        <v>30</v>
      </c>
      <c r="C133" s="84">
        <v>-69</v>
      </c>
      <c r="D133" s="128"/>
    </row>
    <row r="134" spans="1:5" ht="15.75" x14ac:dyDescent="0.25">
      <c r="A134" s="119" t="s">
        <v>41</v>
      </c>
      <c r="B134" s="120"/>
      <c r="C134" s="120"/>
      <c r="D134" s="121"/>
    </row>
    <row r="135" spans="1:5" x14ac:dyDescent="0.25">
      <c r="A135" s="23"/>
      <c r="B135" s="26" t="s">
        <v>50</v>
      </c>
      <c r="C135" s="24"/>
      <c r="D135" s="34"/>
      <c r="E135" t="s">
        <v>44</v>
      </c>
    </row>
    <row r="136" spans="1:5" x14ac:dyDescent="0.25">
      <c r="A136" s="101">
        <v>620</v>
      </c>
      <c r="B136" s="102" t="s">
        <v>80</v>
      </c>
      <c r="C136" s="103">
        <v>100</v>
      </c>
      <c r="D136" s="105" t="s">
        <v>115</v>
      </c>
    </row>
    <row r="137" spans="1:5" ht="42" customHeight="1" x14ac:dyDescent="0.25">
      <c r="A137" s="35">
        <v>630</v>
      </c>
      <c r="B137" s="17" t="s">
        <v>32</v>
      </c>
      <c r="C137" s="18">
        <v>15445</v>
      </c>
      <c r="D137" s="76" t="s">
        <v>142</v>
      </c>
    </row>
    <row r="138" spans="1:5" ht="28.5" customHeight="1" x14ac:dyDescent="0.25">
      <c r="A138" s="101">
        <v>640</v>
      </c>
      <c r="B138" s="102" t="s">
        <v>55</v>
      </c>
      <c r="C138" s="103">
        <v>400</v>
      </c>
      <c r="D138" s="110" t="s">
        <v>152</v>
      </c>
    </row>
    <row r="139" spans="1:5" ht="16.5" customHeight="1" x14ac:dyDescent="0.25">
      <c r="A139" s="23"/>
      <c r="B139" s="26" t="s">
        <v>122</v>
      </c>
      <c r="C139" s="24"/>
      <c r="D139" s="34"/>
    </row>
    <row r="140" spans="1:5" ht="16.5" customHeight="1" x14ac:dyDescent="0.25">
      <c r="A140" s="106">
        <v>630</v>
      </c>
      <c r="B140" s="107" t="s">
        <v>30</v>
      </c>
      <c r="C140" s="108">
        <v>-1000</v>
      </c>
      <c r="D140" s="31" t="s">
        <v>121</v>
      </c>
    </row>
    <row r="141" spans="1:5" ht="16.5" customHeight="1" x14ac:dyDescent="0.25">
      <c r="A141" s="119" t="s">
        <v>35</v>
      </c>
      <c r="B141" s="120"/>
      <c r="C141" s="120"/>
      <c r="D141" s="121"/>
    </row>
    <row r="142" spans="1:5" ht="16.5" customHeight="1" x14ac:dyDescent="0.25">
      <c r="A142" s="20"/>
      <c r="B142" s="21" t="s">
        <v>100</v>
      </c>
      <c r="C142" s="22"/>
      <c r="D142" s="33"/>
    </row>
    <row r="143" spans="1:5" ht="16.5" customHeight="1" x14ac:dyDescent="0.25">
      <c r="A143" s="98">
        <v>610</v>
      </c>
      <c r="B143" s="99" t="s">
        <v>47</v>
      </c>
      <c r="C143" s="100">
        <v>-222</v>
      </c>
      <c r="D143" s="122" t="s">
        <v>110</v>
      </c>
    </row>
    <row r="144" spans="1:5" ht="16.5" customHeight="1" x14ac:dyDescent="0.25">
      <c r="A144" s="98">
        <v>620</v>
      </c>
      <c r="B144" s="99" t="s">
        <v>80</v>
      </c>
      <c r="C144" s="100">
        <v>-78</v>
      </c>
      <c r="D144" s="123"/>
    </row>
    <row r="145" spans="1:4" ht="16.5" customHeight="1" x14ac:dyDescent="0.25">
      <c r="A145" s="20"/>
      <c r="B145" s="21" t="s">
        <v>51</v>
      </c>
      <c r="C145" s="22"/>
      <c r="D145" s="33"/>
    </row>
    <row r="146" spans="1:4" ht="16.5" customHeight="1" x14ac:dyDescent="0.25">
      <c r="A146" s="98">
        <v>620</v>
      </c>
      <c r="B146" s="99" t="s">
        <v>80</v>
      </c>
      <c r="C146" s="100">
        <v>285</v>
      </c>
      <c r="D146" s="124" t="s">
        <v>111</v>
      </c>
    </row>
    <row r="147" spans="1:4" ht="16.5" customHeight="1" x14ac:dyDescent="0.25">
      <c r="A147" s="98">
        <v>630</v>
      </c>
      <c r="B147" s="99" t="s">
        <v>30</v>
      </c>
      <c r="C147" s="100">
        <v>500</v>
      </c>
      <c r="D147" s="125"/>
    </row>
    <row r="148" spans="1:4" ht="15.75" x14ac:dyDescent="0.25">
      <c r="A148" s="119" t="s">
        <v>42</v>
      </c>
      <c r="B148" s="120"/>
      <c r="C148" s="120"/>
      <c r="D148" s="121"/>
    </row>
    <row r="149" spans="1:4" ht="16.5" customHeight="1" x14ac:dyDescent="0.25">
      <c r="A149" s="25"/>
      <c r="B149" s="21" t="s">
        <v>43</v>
      </c>
      <c r="C149" s="24"/>
      <c r="D149" s="34"/>
    </row>
    <row r="150" spans="1:4" ht="39" x14ac:dyDescent="0.25">
      <c r="A150" s="35">
        <v>630</v>
      </c>
      <c r="B150" s="17" t="s">
        <v>32</v>
      </c>
      <c r="C150" s="49">
        <v>4150</v>
      </c>
      <c r="D150" s="73" t="s">
        <v>143</v>
      </c>
    </row>
    <row r="151" spans="1:4" ht="15.75" x14ac:dyDescent="0.25">
      <c r="A151" s="119" t="s">
        <v>46</v>
      </c>
      <c r="B151" s="120"/>
      <c r="C151" s="120"/>
      <c r="D151" s="121"/>
    </row>
    <row r="152" spans="1:4" x14ac:dyDescent="0.25">
      <c r="A152" s="25"/>
      <c r="B152" s="21" t="s">
        <v>52</v>
      </c>
      <c r="C152" s="24"/>
      <c r="D152" s="34"/>
    </row>
    <row r="153" spans="1:4" ht="23.25" customHeight="1" x14ac:dyDescent="0.25">
      <c r="A153" s="98">
        <v>630</v>
      </c>
      <c r="B153" s="99" t="s">
        <v>30</v>
      </c>
      <c r="C153" s="37">
        <v>-400</v>
      </c>
      <c r="D153" s="96" t="s">
        <v>144</v>
      </c>
    </row>
    <row r="154" spans="1:4" x14ac:dyDescent="0.25">
      <c r="A154" s="25"/>
      <c r="B154" s="21" t="s">
        <v>69</v>
      </c>
      <c r="C154" s="24"/>
      <c r="D154" s="34"/>
    </row>
    <row r="155" spans="1:4" x14ac:dyDescent="0.25">
      <c r="A155" s="88">
        <v>610</v>
      </c>
      <c r="B155" s="89" t="s">
        <v>47</v>
      </c>
      <c r="C155" s="37">
        <v>-9000</v>
      </c>
      <c r="D155" s="130" t="s">
        <v>145</v>
      </c>
    </row>
    <row r="156" spans="1:4" x14ac:dyDescent="0.25">
      <c r="A156" s="98">
        <v>620</v>
      </c>
      <c r="B156" s="99" t="s">
        <v>80</v>
      </c>
      <c r="C156" s="37">
        <v>-3300</v>
      </c>
      <c r="D156" s="131"/>
    </row>
    <row r="157" spans="1:4" x14ac:dyDescent="0.25">
      <c r="A157" s="98">
        <v>630</v>
      </c>
      <c r="B157" s="99" t="s">
        <v>30</v>
      </c>
      <c r="C157" s="37">
        <v>-1500</v>
      </c>
      <c r="D157" s="132"/>
    </row>
    <row r="158" spans="1:4" x14ac:dyDescent="0.25">
      <c r="A158" s="25"/>
      <c r="B158" s="21" t="s">
        <v>70</v>
      </c>
      <c r="C158" s="24"/>
      <c r="D158" s="34"/>
    </row>
    <row r="159" spans="1:4" x14ac:dyDescent="0.25">
      <c r="A159" s="88">
        <v>610</v>
      </c>
      <c r="B159" s="89" t="s">
        <v>47</v>
      </c>
      <c r="C159" s="37">
        <v>-464</v>
      </c>
      <c r="D159" s="130" t="s">
        <v>154</v>
      </c>
    </row>
    <row r="160" spans="1:4" x14ac:dyDescent="0.25">
      <c r="A160" s="98">
        <v>630</v>
      </c>
      <c r="B160" s="99" t="s">
        <v>30</v>
      </c>
      <c r="C160" s="37">
        <v>734</v>
      </c>
      <c r="D160" s="132"/>
    </row>
    <row r="161" spans="1:5" ht="15.75" x14ac:dyDescent="0.25">
      <c r="A161" s="119" t="s">
        <v>40</v>
      </c>
      <c r="B161" s="120"/>
      <c r="C161" s="120"/>
      <c r="D161" s="121"/>
    </row>
    <row r="162" spans="1:5" ht="15" customHeight="1" x14ac:dyDescent="0.25">
      <c r="A162" s="25"/>
      <c r="B162" s="21" t="s">
        <v>33</v>
      </c>
      <c r="C162" s="24"/>
      <c r="D162" s="34"/>
    </row>
    <row r="163" spans="1:5" ht="28.5" customHeight="1" x14ac:dyDescent="0.25">
      <c r="A163" s="35">
        <v>630</v>
      </c>
      <c r="B163" s="17" t="s">
        <v>32</v>
      </c>
      <c r="C163" s="37">
        <v>-9659</v>
      </c>
      <c r="D163" s="111" t="s">
        <v>146</v>
      </c>
    </row>
    <row r="164" spans="1:5" ht="16.5" customHeight="1" x14ac:dyDescent="0.25">
      <c r="A164" s="98">
        <v>650</v>
      </c>
      <c r="B164" s="99" t="s">
        <v>103</v>
      </c>
      <c r="C164" s="37">
        <v>2300</v>
      </c>
      <c r="D164" s="73" t="s">
        <v>101</v>
      </c>
      <c r="E164" s="79"/>
    </row>
    <row r="165" spans="1:5" ht="16.5" customHeight="1" x14ac:dyDescent="0.25">
      <c r="A165" s="119" t="s">
        <v>112</v>
      </c>
      <c r="B165" s="120"/>
      <c r="C165" s="120"/>
      <c r="D165" s="121"/>
      <c r="E165" s="79"/>
    </row>
    <row r="166" spans="1:5" ht="16.5" customHeight="1" x14ac:dyDescent="0.25">
      <c r="A166" s="25"/>
      <c r="B166" s="21" t="s">
        <v>113</v>
      </c>
      <c r="C166" s="24"/>
      <c r="D166" s="34"/>
      <c r="E166" s="79"/>
    </row>
    <row r="167" spans="1:5" ht="16.5" customHeight="1" x14ac:dyDescent="0.25">
      <c r="A167" s="98">
        <v>620</v>
      </c>
      <c r="B167" s="99" t="s">
        <v>80</v>
      </c>
      <c r="C167" s="37">
        <v>-47</v>
      </c>
      <c r="D167" s="124" t="s">
        <v>71</v>
      </c>
      <c r="E167" s="79"/>
    </row>
    <row r="168" spans="1:5" ht="16.5" customHeight="1" x14ac:dyDescent="0.25">
      <c r="A168" s="98">
        <v>630</v>
      </c>
      <c r="B168" s="99" t="s">
        <v>30</v>
      </c>
      <c r="C168" s="37">
        <v>47</v>
      </c>
      <c r="D168" s="125"/>
      <c r="E168" s="79"/>
    </row>
    <row r="169" spans="1:5" ht="15.75" x14ac:dyDescent="0.25">
      <c r="A169" s="15" t="s">
        <v>18</v>
      </c>
      <c r="B169" s="15" t="s">
        <v>23</v>
      </c>
      <c r="C169" s="16">
        <f>SUM(C74+C79+C82+C88+C89+C91+C94+C104+C107+C112+C114+C116+C125+C133+C137+C145+C150+C153+C155+C157+C159+C160+C163+C96+C164+C156+C147+C144+C143+C132+C131+C129+C122+C120+C118+C102+C99+C98+C93+C92+C86+C85+C83+C76+C110+C146+C168+C167+C138+C136+C127+C140)</f>
        <v>43277</v>
      </c>
      <c r="D169" s="50"/>
    </row>
    <row r="170" spans="1:5" x14ac:dyDescent="0.25">
      <c r="D170" s="10"/>
    </row>
    <row r="171" spans="1:5" ht="20.25" x14ac:dyDescent="0.3">
      <c r="A171" s="114" t="s">
        <v>24</v>
      </c>
      <c r="B171" s="114"/>
      <c r="C171" s="114"/>
      <c r="D171" s="114"/>
    </row>
    <row r="172" spans="1:5" ht="15.75" customHeight="1" x14ac:dyDescent="0.25">
      <c r="A172" s="119" t="s">
        <v>38</v>
      </c>
      <c r="B172" s="120"/>
      <c r="C172" s="120"/>
      <c r="D172" s="121"/>
    </row>
    <row r="173" spans="1:5" ht="15.75" customHeight="1" x14ac:dyDescent="0.25">
      <c r="A173" s="20"/>
      <c r="B173" s="21" t="s">
        <v>45</v>
      </c>
      <c r="C173" s="22"/>
      <c r="D173" s="33"/>
    </row>
    <row r="174" spans="1:5" ht="16.5" customHeight="1" x14ac:dyDescent="0.25">
      <c r="A174" s="35">
        <v>710</v>
      </c>
      <c r="B174" s="17" t="s">
        <v>27</v>
      </c>
      <c r="C174" s="18">
        <v>1300</v>
      </c>
      <c r="D174" s="72" t="s">
        <v>147</v>
      </c>
    </row>
    <row r="175" spans="1:5" ht="15.75" x14ac:dyDescent="0.25">
      <c r="A175" s="119" t="s">
        <v>34</v>
      </c>
      <c r="B175" s="120"/>
      <c r="C175" s="120"/>
      <c r="D175" s="121"/>
    </row>
    <row r="176" spans="1:5" x14ac:dyDescent="0.25">
      <c r="A176" s="20"/>
      <c r="B176" s="21" t="s">
        <v>31</v>
      </c>
      <c r="C176" s="22"/>
      <c r="D176" s="33"/>
    </row>
    <row r="177" spans="1:4" ht="27.75" customHeight="1" x14ac:dyDescent="0.25">
      <c r="A177" s="106">
        <v>710</v>
      </c>
      <c r="B177" s="107" t="s">
        <v>27</v>
      </c>
      <c r="C177" s="108">
        <v>19716</v>
      </c>
      <c r="D177" s="109" t="s">
        <v>155</v>
      </c>
    </row>
    <row r="178" spans="1:4" ht="15.75" x14ac:dyDescent="0.25">
      <c r="A178" s="119" t="s">
        <v>61</v>
      </c>
      <c r="B178" s="120"/>
      <c r="C178" s="120"/>
      <c r="D178" s="121"/>
    </row>
    <row r="179" spans="1:4" x14ac:dyDescent="0.25">
      <c r="A179" s="23"/>
      <c r="B179" s="26" t="s">
        <v>66</v>
      </c>
      <c r="C179" s="24"/>
      <c r="D179" s="34"/>
    </row>
    <row r="180" spans="1:4" ht="29.25" customHeight="1" x14ac:dyDescent="0.25">
      <c r="A180" s="92">
        <v>630</v>
      </c>
      <c r="B180" s="91" t="s">
        <v>30</v>
      </c>
      <c r="C180" s="93">
        <v>-847</v>
      </c>
      <c r="D180" s="31" t="s">
        <v>148</v>
      </c>
    </row>
    <row r="181" spans="1:4" x14ac:dyDescent="0.25">
      <c r="A181" s="20"/>
      <c r="B181" s="21" t="s">
        <v>102</v>
      </c>
      <c r="C181" s="22"/>
      <c r="D181" s="33"/>
    </row>
    <row r="182" spans="1:4" ht="42" customHeight="1" x14ac:dyDescent="0.25">
      <c r="A182" s="88">
        <v>710</v>
      </c>
      <c r="B182" s="89" t="s">
        <v>27</v>
      </c>
      <c r="C182" s="90">
        <v>11760</v>
      </c>
      <c r="D182" s="75" t="s">
        <v>120</v>
      </c>
    </row>
    <row r="183" spans="1:4" x14ac:dyDescent="0.25">
      <c r="A183" s="20"/>
      <c r="B183" s="21" t="s">
        <v>77</v>
      </c>
      <c r="C183" s="22"/>
      <c r="D183" s="33"/>
    </row>
    <row r="184" spans="1:4" ht="26.25" x14ac:dyDescent="0.25">
      <c r="A184" s="92">
        <v>710</v>
      </c>
      <c r="B184" s="91" t="s">
        <v>27</v>
      </c>
      <c r="C184" s="93">
        <v>-24</v>
      </c>
      <c r="D184" s="75" t="s">
        <v>151</v>
      </c>
    </row>
    <row r="185" spans="1:4" ht="15.75" x14ac:dyDescent="0.25">
      <c r="A185" s="119" t="s">
        <v>35</v>
      </c>
      <c r="B185" s="120"/>
      <c r="C185" s="120"/>
      <c r="D185" s="121"/>
    </row>
    <row r="186" spans="1:4" x14ac:dyDescent="0.25">
      <c r="A186" s="25"/>
      <c r="B186" s="27" t="s">
        <v>67</v>
      </c>
      <c r="C186" s="24"/>
      <c r="D186" s="34"/>
    </row>
    <row r="187" spans="1:4" x14ac:dyDescent="0.25">
      <c r="A187" s="35">
        <v>710</v>
      </c>
      <c r="B187" s="17" t="s">
        <v>27</v>
      </c>
      <c r="C187" s="18">
        <v>-833</v>
      </c>
      <c r="D187" s="75" t="s">
        <v>150</v>
      </c>
    </row>
    <row r="188" spans="1:4" x14ac:dyDescent="0.25">
      <c r="A188" s="25"/>
      <c r="B188" s="27" t="s">
        <v>51</v>
      </c>
      <c r="C188" s="24"/>
      <c r="D188" s="34"/>
    </row>
    <row r="189" spans="1:4" ht="26.25" x14ac:dyDescent="0.25">
      <c r="A189" s="98">
        <v>710</v>
      </c>
      <c r="B189" s="17" t="s">
        <v>27</v>
      </c>
      <c r="C189" s="100">
        <v>6600</v>
      </c>
      <c r="D189" s="75" t="s">
        <v>149</v>
      </c>
    </row>
    <row r="190" spans="1:4" ht="15.75" x14ac:dyDescent="0.25">
      <c r="A190" s="15" t="s">
        <v>18</v>
      </c>
      <c r="B190" s="15" t="s">
        <v>25</v>
      </c>
      <c r="C190" s="16">
        <f>SUM(C187+C177+C174+C182+C180+C184+C189)</f>
        <v>37672</v>
      </c>
      <c r="D190" s="50"/>
    </row>
    <row r="191" spans="1:4" x14ac:dyDescent="0.25">
      <c r="D191" s="10"/>
    </row>
    <row r="192" spans="1:4" ht="20.25" x14ac:dyDescent="0.3">
      <c r="A192" s="129" t="s">
        <v>28</v>
      </c>
      <c r="B192" s="129"/>
      <c r="C192" s="129"/>
      <c r="D192" s="129"/>
    </row>
    <row r="193" spans="1:4" ht="15.75" x14ac:dyDescent="0.25">
      <c r="A193" s="119" t="s">
        <v>40</v>
      </c>
      <c r="B193" s="120"/>
      <c r="C193" s="120"/>
      <c r="D193" s="121"/>
    </row>
    <row r="194" spans="1:4" x14ac:dyDescent="0.25">
      <c r="A194" s="35"/>
      <c r="B194" s="31"/>
      <c r="C194" s="18"/>
      <c r="D194" s="31"/>
    </row>
    <row r="195" spans="1:4" ht="15.75" x14ac:dyDescent="0.25">
      <c r="A195" s="15" t="s">
        <v>18</v>
      </c>
      <c r="B195" s="15" t="s">
        <v>28</v>
      </c>
      <c r="C195" s="81">
        <f>+C194</f>
        <v>0</v>
      </c>
      <c r="D195" s="50"/>
    </row>
    <row r="196" spans="1:4" ht="15.75" x14ac:dyDescent="0.25">
      <c r="A196" s="52"/>
      <c r="B196" s="52"/>
      <c r="C196" s="53"/>
      <c r="D196" s="54"/>
    </row>
    <row r="197" spans="1:4" ht="20.25" x14ac:dyDescent="0.3">
      <c r="A197" s="55" t="s">
        <v>26</v>
      </c>
      <c r="B197" s="56"/>
      <c r="C197" s="57">
        <f>+C195+C190+C169</f>
        <v>80949</v>
      </c>
      <c r="D197" s="51"/>
    </row>
    <row r="198" spans="1:4" x14ac:dyDescent="0.25">
      <c r="C198" s="13">
        <f>SUM(C66-C197)</f>
        <v>0</v>
      </c>
    </row>
    <row r="199" spans="1:4" x14ac:dyDescent="0.25">
      <c r="A199" s="59" t="s">
        <v>156</v>
      </c>
      <c r="B199" s="59"/>
      <c r="C199" s="60"/>
      <c r="D199" s="58"/>
    </row>
    <row r="200" spans="1:4" x14ac:dyDescent="0.25">
      <c r="A200" s="59"/>
      <c r="B200" s="59"/>
    </row>
    <row r="201" spans="1:4" x14ac:dyDescent="0.25">
      <c r="A201" s="59"/>
      <c r="B201" s="59"/>
    </row>
    <row r="203" spans="1:4" ht="24.75" customHeight="1" x14ac:dyDescent="0.25">
      <c r="C203" s="60"/>
      <c r="D203" s="58"/>
    </row>
    <row r="204" spans="1:4" x14ac:dyDescent="0.25">
      <c r="C204" s="60"/>
      <c r="D204" s="58"/>
    </row>
  </sheetData>
  <mergeCells count="50">
    <mergeCell ref="D88:D89"/>
    <mergeCell ref="A80:D80"/>
    <mergeCell ref="A100:D100"/>
    <mergeCell ref="A72:D72"/>
    <mergeCell ref="D91:D94"/>
    <mergeCell ref="A77:D77"/>
    <mergeCell ref="D85:D86"/>
    <mergeCell ref="D82:D83"/>
    <mergeCell ref="D98:D99"/>
    <mergeCell ref="D155:D157"/>
    <mergeCell ref="D159:D160"/>
    <mergeCell ref="A50:A52"/>
    <mergeCell ref="B50:B52"/>
    <mergeCell ref="C50:C52"/>
    <mergeCell ref="A68:B68"/>
    <mergeCell ref="A69:D69"/>
    <mergeCell ref="A57:D57"/>
    <mergeCell ref="A62:D62"/>
    <mergeCell ref="A53:A55"/>
    <mergeCell ref="B53:B55"/>
    <mergeCell ref="C53:C55"/>
    <mergeCell ref="A66:B66"/>
    <mergeCell ref="A123:D123"/>
    <mergeCell ref="A71:D71"/>
    <mergeCell ref="A151:D151"/>
    <mergeCell ref="A193:D193"/>
    <mergeCell ref="A185:D185"/>
    <mergeCell ref="A161:D161"/>
    <mergeCell ref="A171:D171"/>
    <mergeCell ref="A175:D175"/>
    <mergeCell ref="A172:D172"/>
    <mergeCell ref="A192:D192"/>
    <mergeCell ref="A178:D178"/>
    <mergeCell ref="A165:D165"/>
    <mergeCell ref="D167:D168"/>
    <mergeCell ref="A105:D105"/>
    <mergeCell ref="A141:D141"/>
    <mergeCell ref="A148:D148"/>
    <mergeCell ref="A108:D108"/>
    <mergeCell ref="A134:D134"/>
    <mergeCell ref="D143:D144"/>
    <mergeCell ref="D146:D147"/>
    <mergeCell ref="D131:D133"/>
    <mergeCell ref="A1:D1"/>
    <mergeCell ref="A2:D2"/>
    <mergeCell ref="A45:D45"/>
    <mergeCell ref="A42:D42"/>
    <mergeCell ref="A29:D33"/>
    <mergeCell ref="A10:D11"/>
    <mergeCell ref="A40:B40"/>
  </mergeCells>
  <printOptions horizont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DUCHNITZKÁ Katarína</dc:creator>
  <cp:lastModifiedBy>NEUPAUEROVÁ Jana</cp:lastModifiedBy>
  <cp:lastPrinted>2018-10-11T10:48:37Z</cp:lastPrinted>
  <dcterms:created xsi:type="dcterms:W3CDTF">2016-07-12T12:14:49Z</dcterms:created>
  <dcterms:modified xsi:type="dcterms:W3CDTF">2018-10-11T10:51:02Z</dcterms:modified>
</cp:coreProperties>
</file>