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Janka 2\Dokumenty 2018\MsZ 2018\na web 8.3.2018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138" i="1" l="1"/>
  <c r="C121" i="1"/>
  <c r="C67" i="1" l="1"/>
  <c r="C144" i="1" l="1"/>
  <c r="C146" i="1" l="1"/>
  <c r="C72" i="1"/>
  <c r="C74" i="1" l="1"/>
</calcChain>
</file>

<file path=xl/sharedStrings.xml><?xml version="1.0" encoding="utf-8"?>
<sst xmlns="http://schemas.openxmlformats.org/spreadsheetml/2006/main" count="156" uniqueCount="121">
  <si>
    <t>Mestské zastupiteľstvo</t>
  </si>
  <si>
    <t>Mesta Spišská Belá</t>
  </si>
  <si>
    <t>Predkladá:</t>
  </si>
  <si>
    <t>JUDr. Štefan Bieľak</t>
  </si>
  <si>
    <t>primátor mesta</t>
  </si>
  <si>
    <t>Spracovala:</t>
  </si>
  <si>
    <t>Ing. Veronika Kováčiková</t>
  </si>
  <si>
    <t>vedúca ekonomického odboru MsÚ</t>
  </si>
  <si>
    <t>V súlade s 11 ods. 4 písm. b) zákona č. 369/1990 Zb. o obecnom zriadení v znení neskorších predpisov a na základe § 14 ods. 2 zákona č. 583/2004 Z.z. o rozpočtových pravidlách územnej samosprávy v znení neskorších predpisov, predkladám mestskému zastupiteľstvu návrh na rozpočtové opatrenie.</t>
  </si>
  <si>
    <t>Zvýšenie príjmov na kategóriách rozpočtu podľa rozpisu</t>
  </si>
  <si>
    <t>Zvýšenie výdavkov na kategóriách programového rozpočtu podľa rozpisu</t>
  </si>
  <si>
    <t>BEŽNÉ PRÍJMY</t>
  </si>
  <si>
    <t>rozpočtová kategória</t>
  </si>
  <si>
    <t>text</t>
  </si>
  <si>
    <t>návrh na úpravu rozpočtu v eur</t>
  </si>
  <si>
    <t xml:space="preserve">dôvod na úpravu rozpočtu </t>
  </si>
  <si>
    <t>Mesto Spišská Belá</t>
  </si>
  <si>
    <t>Petzvalova 18, 059 01 Spišská Belá</t>
  </si>
  <si>
    <t xml:space="preserve">BEŽNÉ PRÍJMY </t>
  </si>
  <si>
    <t>SPOLU</t>
  </si>
  <si>
    <t>PRÍJMY SPOLU</t>
  </si>
  <si>
    <t xml:space="preserve">I. Rozpočet príjmov </t>
  </si>
  <si>
    <t xml:space="preserve">II. Programový rozpočet výdavkov </t>
  </si>
  <si>
    <t xml:space="preserve">BEŽNÉ VÝDAVKY </t>
  </si>
  <si>
    <t>BEŽNÉ VÝDAVKY</t>
  </si>
  <si>
    <t xml:space="preserve">KAPITÁLOVÉ VÝDAVKY </t>
  </si>
  <si>
    <t>KAPITÁLOVÉ VÝDAVKY</t>
  </si>
  <si>
    <t>VÝDAVKY SPOLU</t>
  </si>
  <si>
    <t>Bežné transfery</t>
  </si>
  <si>
    <t>14. ADMINISTRATÍVA</t>
  </si>
  <si>
    <t>Obstarávanie kapitálových aktív</t>
  </si>
  <si>
    <t>FINANČNÉ OPERÁCIE</t>
  </si>
  <si>
    <t>14.2 Transakcie verejného dlhu</t>
  </si>
  <si>
    <t>KAPITÁLOVÉ PRÍJMY</t>
  </si>
  <si>
    <t>Uznesenie č.:     /2018</t>
  </si>
  <si>
    <t>Dane z príjmov</t>
  </si>
  <si>
    <t>Dňa: 8.3.2018</t>
  </si>
  <si>
    <t xml:space="preserve">Zmena rozpočtu Mesta Spišská Belá na rok 2018
rozpočtovým opatrením č. 2/2018
</t>
  </si>
  <si>
    <t>Návrh na zmenu rozpočtu rozpočtovým opatrením č. 2</t>
  </si>
  <si>
    <t>Rozpočtové opatrenie č. 2</t>
  </si>
  <si>
    <t>Granty a transféry</t>
  </si>
  <si>
    <t>Tuzemské úvery a pôžičky</t>
  </si>
  <si>
    <t>Tuzemské bežné granty a transféry</t>
  </si>
  <si>
    <t>Tovary a služby</t>
  </si>
  <si>
    <t xml:space="preserve">Poistné a príspevok do poisťovní </t>
  </si>
  <si>
    <t>Mzdy, platy, služobné príjmy a ostatné osobné vyrovnania</t>
  </si>
  <si>
    <t>4. SLUŽBY OBČANOM</t>
  </si>
  <si>
    <t>Presun medzi položkami.</t>
  </si>
  <si>
    <t>7.1 Údržba a výstavba</t>
  </si>
  <si>
    <t>8. VZDELÁVANIE</t>
  </si>
  <si>
    <t xml:space="preserve">8.1 Materské školy </t>
  </si>
  <si>
    <t>Bežné výdavky</t>
  </si>
  <si>
    <t xml:space="preserve">8.2.1 Základná škola J.M.Petzvala </t>
  </si>
  <si>
    <t>8.2.2 Základná škola M.R.Štefánika</t>
  </si>
  <si>
    <t>8.3.3 Školský klub pri ZŠ M.R.Štefánika</t>
  </si>
  <si>
    <t>8.6 Školský úrad</t>
  </si>
  <si>
    <t xml:space="preserve">13. SOCIÁLNE SLUŽBY </t>
  </si>
  <si>
    <t>13.4 ZOS</t>
  </si>
  <si>
    <t>14.1 Podporná činnosť - správa mesta</t>
  </si>
  <si>
    <t>9. ŠPORT</t>
  </si>
  <si>
    <t>7 POZEMNÉ KOMUNIKÁCIE</t>
  </si>
  <si>
    <t>9.8 Hokejbalová hala</t>
  </si>
  <si>
    <t>11 PROSTREDIE PRE ŽIVOT</t>
  </si>
  <si>
    <t>11.4 Verejná zeleň</t>
  </si>
  <si>
    <t>4.4 Register adries</t>
  </si>
  <si>
    <t>4.10 MOS</t>
  </si>
  <si>
    <t>4.15 UoZ Cesta na trh práce</t>
  </si>
  <si>
    <t>4.16 Šanca pre mladých</t>
  </si>
  <si>
    <t>13.5 Opatrovateľská služba</t>
  </si>
  <si>
    <t>ŠJ M.R.Š. 90 Eur</t>
  </si>
  <si>
    <t>Kapitálové príjmy</t>
  </si>
  <si>
    <t>3 INTERNÉ SLUŽBY</t>
  </si>
  <si>
    <t>3.3 Hospodárska správa nehnuteľného majetku</t>
  </si>
  <si>
    <t>Iné nedaňové príjmy</t>
  </si>
  <si>
    <t>8.8 Cezhraničné vzdelávania</t>
  </si>
  <si>
    <t>9.7 Detské ihriská</t>
  </si>
  <si>
    <t>v celkovej sume  1 059 537  Eur.</t>
  </si>
  <si>
    <t>v celkovej  sume 919 537  Eur.</t>
  </si>
  <si>
    <t>Presun medzi položkami z dohôd na TP a na odvody Šanca pre mladých a školský úrad.</t>
  </si>
  <si>
    <t>Spišská Belá 2.3.2018</t>
  </si>
  <si>
    <t>Nákup pozemkov pre budúcu výstavbu nájomných bytov v lokalite Belanské kúpele.</t>
  </si>
  <si>
    <t>Navýšenie platov, odvodov a prevádzkových nákladov z dôvodu vyšších normatívnych a nenormatívnych príjmov.</t>
  </si>
  <si>
    <t>Príjem vyššej dotácie na prenesený výkon štátnej správy - register adries.</t>
  </si>
  <si>
    <t xml:space="preserve">ZŠ JMP 11 982 Eur, ZŠ MRŠ  23 225 Eur - normatívne prostriedky; dopravné ZŠ MRŠ 398 Eur; Hokejbalová hala 3 240 Eur. </t>
  </si>
  <si>
    <t>ZŠ M.R.Š. preplatky energií 1 592 Eur; vlastné príjmy 3 372 Eur</t>
  </si>
  <si>
    <t xml:space="preserve">Dotácie ÚPSVaR na projekt Cesta na trh práce 11 762 Eur     </t>
  </si>
  <si>
    <t>Výnos dane z príjmov FO - doplatok za r. 2017</t>
  </si>
  <si>
    <t>Projekt Podpora inkluzívneho vzdelávania v ZŠ M.R.Štefánika - projekt fin. podporený z EÚ - 27 118 Eur (pre rok 2018)</t>
  </si>
  <si>
    <t>Dotácia ÚPSVAR na dobrovoľnícku službu 2 701 Eur</t>
  </si>
  <si>
    <t>Dotácia ÚPSVAR na dopravné 948 Eur</t>
  </si>
  <si>
    <t>Navýšenie normatívnych prostriedkov pre rok 2018 pre ZŠ JM Petzvala o 42816 Eur  a pre ZŠ MR Štefánika o 95 951 Eur</t>
  </si>
  <si>
    <t>Vzdelávacie poukazy - príjem zo štátneho rozpočtu pre ZŠ JMP 9 088 Eur, ZŠ MRŠ 9 472 Eur, CVČ 2016 Eur</t>
  </si>
  <si>
    <t>Sociálne znevýhod. prostredie - dotácia ÚPSVAR pre ZŠ JMP 750 Eur, ZŠ MRŠ 4 050 Eur</t>
  </si>
  <si>
    <t>Dotácia zo štátneho rozpočtu na asistenta učiteľa - pre ZŠ JMP 6 720 Eur a pre ZŠ MRŠ 3360 Eur</t>
  </si>
  <si>
    <t>Dotácia zo štátneho rozpočtu na školu v prírode pre ZŠ JMP 6 900 Eur a pre ZŠ MRŠ 5 250 Eur</t>
  </si>
  <si>
    <t>Dotácia zo štátneho rozpočtu na lyžiarsky kurz ZŠ JMP 7 800 Eur, ZŠ MRŠ 5 250 Eur</t>
  </si>
  <si>
    <t>Dotácia na prenesený výkon štátnej správy - matrika 278 Eur, register adries 452 Eur</t>
  </si>
  <si>
    <t>príjem z predaja pozemku v Tatranskej Kotline.</t>
  </si>
  <si>
    <t>Cesta okolo Tatier (2. etapa - výstavba cyklotrasy) 275 474 Eur (z EÚ)  a 32 447 Eur (zo ŠR) - presun nevyčer. finan. prostriedkov z r. 2017</t>
  </si>
  <si>
    <t>Dotácia zo štátneho rozpočtu na predškolákov v Materskej škole Mierová   13 277 Eur</t>
  </si>
  <si>
    <t>Prevod nevyčerpaných dotácii z roku 2017</t>
  </si>
  <si>
    <t>Cesta okolo Tatier 2. etapa (výstavba cyklotrasy) - neprefinancované prostriedky v roku 2017.</t>
  </si>
  <si>
    <t>Výdavky na nový projekt dobrovoľníckej služby cez UPSVAR KK</t>
  </si>
  <si>
    <t>Výdavky na projekt Cesta na trh práce v r. 2018 (cez UPSVAR) pre 2 zamestnancov.</t>
  </si>
  <si>
    <t>Zvýšené výdavky na projekt Šanca pre mladých (cez UPSVAR).</t>
  </si>
  <si>
    <t>Navýšenie výdavkov na prevádzku Materskej školy z dotácie na predškolákov</t>
  </si>
  <si>
    <t>Navýšenie platov, odvodov a prevádzkových nákladov z dôvodu vyšších normatívnych a nenormatívnych príjmov a výdavky na realizáciu projektu Podpora inkluzívneho vzdelávania (z EÚ)</t>
  </si>
  <si>
    <t>Navýšenie mzdových výdavkov, výdavkoc na interiérové vybavenie a na údržbu (z navýšených príjmov).</t>
  </si>
  <si>
    <t xml:space="preserve">Zákonné navýšenie mzdových prostriedkov </t>
  </si>
  <si>
    <t>Predpokladaná úspora výdavkov na cezhraničnom slov. poľskom mikroprojekte na vzdelávanie</t>
  </si>
  <si>
    <t>Poskytnutie účelovej dotácie mestskej spol. Lesy Mesta Spišská Belá s.r.o. na obnovu mestských lesov.</t>
  </si>
  <si>
    <t xml:space="preserve">Náhrada za obmedzenie bežného obhospodarovania v Lesoch Mesta Spišská Belá - poskytnutá mestu zo štátneho rozpočtu  </t>
  </si>
  <si>
    <t>Vyššia dotácia zo štátneho rozpočtu pre ZOS Strážky : 2 055 Eur</t>
  </si>
  <si>
    <t xml:space="preserve">Výstavba detského ihriska v Strážkach - spolufinancovanie projektu - mesto získalo grant 6000 EUR a z rozpočtu mesta 10 000 EUR - celkové predpokladané výdavky 16 000 EUR </t>
  </si>
  <si>
    <t xml:space="preserve">Navýšenie schválených výdavkov o nevyčerp. prostriedky z r. 2017 </t>
  </si>
  <si>
    <t>Cesta okolo Tatier - úver 216 029 Eur - presun z r. 2017, navýšenie výdavkov na stavebný dozor 2 307 Eur - presun z r. 2017; Dokončenie stavebnej úpravy chodníka na Medňanského ul.  10 000 EUR a zriadenie priechodu pre chodcov na ul. SNP pri železničnom priecestí - 6 000 Eur.</t>
  </si>
  <si>
    <t xml:space="preserve"> Nákup záhradného traktorika (4-kolesovej kosačky) - od MPSB - zostatková cena - 2 Eur.</t>
  </si>
  <si>
    <t>Splátka úveru cesta okolo Tatier 275 474 Eur EÚ a 32 447 Eur ŠR - presun nevyčerpaných prostriedkov z roku 2017</t>
  </si>
  <si>
    <t>Celkové príjmy po úprave R : 7 800 219 EUR</t>
  </si>
  <si>
    <t>Celkové výdavky po úprave R : 7 660 219 EUR</t>
  </si>
  <si>
    <r>
      <t xml:space="preserve">Rozpočet Mesta Spišská Belá na rok 2018 je po navrhovaných úpravách </t>
    </r>
    <r>
      <rPr>
        <b/>
        <sz val="11"/>
        <color theme="1"/>
        <rFont val="Calibri"/>
        <family val="2"/>
        <charset val="238"/>
        <scheme val="minor"/>
      </rPr>
      <t xml:space="preserve">prebytkový vo výške 140 000 Eur.  </t>
    </r>
    <r>
      <rPr>
        <sz val="11"/>
        <color theme="1"/>
        <rFont val="Calibri"/>
        <family val="2"/>
        <charset val="238"/>
        <scheme val="minor"/>
      </rPr>
      <t xml:space="preserve">                  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</si>
</sst>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E_U_R_-;\-* #,##0.00\ _E_U_R_-;_-* &quot;-&quot;??\ _E_U_R_-;_-@_-"/>
    <numFmt numFmtId="164" formatCode="_-* #,##0\ _E_U_R_-;\-* #,##0\ _E_U_R_-;_-* &quot;-&quot;??\ _E_U_R_-;_-@_-"/>
    <numFmt numFmtId="165" formatCode="_-* #,##0.00\ _S_k_-;\-* #,##0.00\ _S_k_-;_-* \-??\ _S_k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3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6"/>
      <color rgb="FFFF00FF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0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5FEBEB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165" fontId="20" fillId="0" borderId="0"/>
  </cellStyleXfs>
  <cellXfs count="11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164" fontId="0" fillId="0" borderId="0" xfId="1" applyNumberFormat="1" applyFont="1" applyBorder="1"/>
    <xf numFmtId="164" fontId="0" fillId="0" borderId="0" xfId="1" applyNumberFormat="1" applyFont="1"/>
    <xf numFmtId="164" fontId="3" fillId="0" borderId="0" xfId="1" applyNumberFormat="1" applyFont="1" applyAlignment="1">
      <alignment vertic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8" fillId="0" borderId="2" xfId="0" applyFont="1" applyBorder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vertical="center"/>
    </xf>
    <xf numFmtId="164" fontId="13" fillId="6" borderId="2" xfId="1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14" fontId="13" fillId="6" borderId="2" xfId="0" applyNumberFormat="1" applyFont="1" applyFill="1" applyBorder="1" applyAlignment="1">
      <alignment vertical="center"/>
    </xf>
    <xf numFmtId="16" fontId="13" fillId="6" borderId="2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0" xfId="1" applyNumberFormat="1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13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0" borderId="3" xfId="0" applyFont="1" applyFill="1" applyBorder="1" applyAlignment="1"/>
    <xf numFmtId="0" fontId="8" fillId="0" borderId="3" xfId="0" applyFont="1" applyBorder="1" applyAlignment="1">
      <alignment vertical="center"/>
    </xf>
    <xf numFmtId="164" fontId="8" fillId="0" borderId="3" xfId="1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Alignment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8" fillId="0" borderId="2" xfId="2" applyFont="1" applyFill="1" applyBorder="1" applyAlignment="1">
      <alignment horizontal="left"/>
    </xf>
    <xf numFmtId="0" fontId="21" fillId="3" borderId="2" xfId="0" applyFont="1" applyFill="1" applyBorder="1" applyAlignment="1"/>
    <xf numFmtId="0" fontId="8" fillId="0" borderId="4" xfId="2" applyFont="1" applyFill="1" applyBorder="1" applyAlignment="1">
      <alignment wrapText="1"/>
    </xf>
    <xf numFmtId="0" fontId="9" fillId="4" borderId="0" xfId="0" applyFont="1" applyFill="1" applyAlignment="1"/>
    <xf numFmtId="0" fontId="8" fillId="0" borderId="2" xfId="2" applyFont="1" applyFill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164" fontId="8" fillId="7" borderId="2" xfId="1" applyNumberFormat="1" applyFont="1" applyFill="1" applyBorder="1" applyAlignment="1">
      <alignment vertical="center"/>
    </xf>
    <xf numFmtId="164" fontId="8" fillId="0" borderId="2" xfId="1" applyNumberFormat="1" applyFont="1" applyBorder="1"/>
    <xf numFmtId="164" fontId="8" fillId="0" borderId="5" xfId="1" applyNumberFormat="1" applyFont="1" applyBorder="1" applyAlignment="1">
      <alignment horizontal="center" vertical="center"/>
    </xf>
    <xf numFmtId="164" fontId="8" fillId="0" borderId="6" xfId="1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22" fillId="3" borderId="2" xfId="0" applyFont="1" applyFill="1" applyBorder="1" applyAlignment="1"/>
    <xf numFmtId="0" fontId="9" fillId="4" borderId="2" xfId="0" applyFont="1" applyFill="1" applyBorder="1" applyAlignment="1"/>
    <xf numFmtId="0" fontId="3" fillId="7" borderId="2" xfId="0" applyFont="1" applyFill="1" applyBorder="1" applyAlignment="1">
      <alignment horizontal="center"/>
    </xf>
    <xf numFmtId="164" fontId="3" fillId="7" borderId="2" xfId="1" applyNumberFormat="1" applyFont="1" applyFill="1" applyBorder="1" applyAlignment="1">
      <alignment horizontal="center"/>
    </xf>
    <xf numFmtId="0" fontId="22" fillId="7" borderId="2" xfId="0" applyFont="1" applyFill="1" applyBorder="1" applyAlignment="1"/>
    <xf numFmtId="0" fontId="8" fillId="0" borderId="3" xfId="0" applyFont="1" applyBorder="1" applyAlignment="1">
      <alignment horizontal="left" vertical="center" wrapText="1"/>
    </xf>
    <xf numFmtId="0" fontId="7" fillId="4" borderId="2" xfId="0" applyFont="1" applyFill="1" applyBorder="1"/>
    <xf numFmtId="0" fontId="19" fillId="4" borderId="2" xfId="0" applyFont="1" applyFill="1" applyBorder="1"/>
    <xf numFmtId="164" fontId="7" fillId="4" borderId="2" xfId="1" applyNumberFormat="1" applyFont="1" applyFill="1" applyBorder="1"/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164" fontId="8" fillId="7" borderId="6" xfId="1" applyNumberFormat="1" applyFont="1" applyFill="1" applyBorder="1" applyAlignment="1">
      <alignment vertical="center"/>
    </xf>
    <xf numFmtId="0" fontId="8" fillId="7" borderId="9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64" fontId="8" fillId="0" borderId="8" xfId="1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wrapText="1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1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4" fontId="8" fillId="0" borderId="3" xfId="1" applyNumberFormat="1" applyFont="1" applyBorder="1" applyAlignment="1">
      <alignment horizontal="center" vertical="center"/>
    </xf>
    <xf numFmtId="164" fontId="8" fillId="0" borderId="8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0" fontId="8" fillId="7" borderId="3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left" vertical="center" wrapText="1"/>
    </xf>
  </cellXfs>
  <cellStyles count="5">
    <cellStyle name="Čiarka" xfId="1" builtinId="3"/>
    <cellStyle name="Čiarka 2" xfId="4"/>
    <cellStyle name="Excel Built-in Normal" xfId="2"/>
    <cellStyle name="Normálne" xfId="0" builtinId="0"/>
    <cellStyle name="Normálne 2" xfId="3"/>
  </cellStyles>
  <dxfs count="0"/>
  <tableStyles count="0" defaultTableStyle="TableStyleMedium2" defaultPivotStyle="PivotStyleLight16"/>
  <colors>
    <mruColors>
      <color rgb="FFFF00FF"/>
      <color rgb="FF5FEBEB"/>
      <color rgb="FFEBFFFF"/>
      <color rgb="FFCDFF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38100</xdr:rowOff>
    </xdr:from>
    <xdr:to>
      <xdr:col>1</xdr:col>
      <xdr:colOff>571500</xdr:colOff>
      <xdr:row>1</xdr:row>
      <xdr:rowOff>208471</xdr:rowOff>
    </xdr:to>
    <xdr:pic>
      <xdr:nvPicPr>
        <xdr:cNvPr id="3" name="Obrázok 1" descr="spiska-bel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38100"/>
          <a:ext cx="933451" cy="970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zoomScale="130" zoomScaleNormal="130" workbookViewId="0">
      <selection activeCell="A21" sqref="A21"/>
    </sheetView>
  </sheetViews>
  <sheetFormatPr defaultRowHeight="15" x14ac:dyDescent="0.25"/>
  <cols>
    <col min="1" max="1" width="10.28515625" customWidth="1"/>
    <col min="2" max="2" width="46.85546875" customWidth="1"/>
    <col min="3" max="3" width="24.7109375" style="13" customWidth="1"/>
    <col min="4" max="4" width="55.5703125" style="48" customWidth="1"/>
  </cols>
  <sheetData>
    <row r="1" spans="1:8" ht="63" customHeight="1" x14ac:dyDescent="0.6">
      <c r="A1" s="92" t="s">
        <v>16</v>
      </c>
      <c r="B1" s="92"/>
      <c r="C1" s="92"/>
      <c r="D1" s="92"/>
      <c r="E1" s="10"/>
      <c r="F1" s="10"/>
      <c r="G1" s="10"/>
      <c r="H1" s="10"/>
    </row>
    <row r="2" spans="1:8" ht="18.75" x14ac:dyDescent="0.25">
      <c r="A2" s="93" t="s">
        <v>17</v>
      </c>
      <c r="B2" s="93"/>
      <c r="C2" s="93"/>
      <c r="D2" s="93"/>
      <c r="E2" s="11"/>
      <c r="F2" s="11"/>
      <c r="G2" s="11"/>
      <c r="H2" s="11"/>
    </row>
    <row r="3" spans="1:8" ht="15.75" x14ac:dyDescent="0.25">
      <c r="A3" s="4"/>
      <c r="B3" s="5"/>
      <c r="C3" s="12"/>
      <c r="D3" s="47"/>
      <c r="E3" s="5"/>
      <c r="F3" s="5"/>
      <c r="G3" s="5"/>
      <c r="H3" s="5"/>
    </row>
    <row r="4" spans="1:8" ht="15.75" x14ac:dyDescent="0.25">
      <c r="A4" s="4" t="s">
        <v>0</v>
      </c>
      <c r="B4" s="5"/>
      <c r="C4" s="12"/>
      <c r="D4" s="47"/>
      <c r="E4" s="5"/>
      <c r="F4" s="5"/>
      <c r="G4" s="5"/>
      <c r="H4" s="5"/>
    </row>
    <row r="5" spans="1:8" ht="15.75" x14ac:dyDescent="0.25">
      <c r="A5" s="1" t="s">
        <v>1</v>
      </c>
    </row>
    <row r="6" spans="1:8" ht="15.75" x14ac:dyDescent="0.25">
      <c r="A6" s="1" t="s">
        <v>36</v>
      </c>
    </row>
    <row r="7" spans="1:8" ht="15.75" x14ac:dyDescent="0.25">
      <c r="A7" s="1" t="s">
        <v>34</v>
      </c>
    </row>
    <row r="8" spans="1:8" ht="15.75" x14ac:dyDescent="0.25">
      <c r="A8" s="2"/>
    </row>
    <row r="9" spans="1:8" ht="15.75" x14ac:dyDescent="0.25">
      <c r="A9" s="2"/>
    </row>
    <row r="10" spans="1:8" ht="22.5" customHeight="1" x14ac:dyDescent="0.25">
      <c r="A10" s="96" t="s">
        <v>37</v>
      </c>
      <c r="B10" s="96"/>
      <c r="C10" s="96"/>
      <c r="D10" s="96"/>
      <c r="E10" s="9"/>
      <c r="F10" s="9"/>
      <c r="G10" s="9"/>
      <c r="H10" s="9"/>
    </row>
    <row r="11" spans="1:8" ht="48" customHeight="1" x14ac:dyDescent="0.25">
      <c r="A11" s="96"/>
      <c r="B11" s="96"/>
      <c r="C11" s="96"/>
      <c r="D11" s="96"/>
      <c r="E11" s="9"/>
      <c r="F11" s="9"/>
      <c r="G11" s="9"/>
      <c r="H11" s="9"/>
    </row>
    <row r="12" spans="1:8" ht="15.75" x14ac:dyDescent="0.25">
      <c r="A12" s="3"/>
    </row>
    <row r="13" spans="1:8" ht="15.75" x14ac:dyDescent="0.25">
      <c r="A13" s="1" t="s">
        <v>2</v>
      </c>
    </row>
    <row r="14" spans="1:8" ht="15.75" x14ac:dyDescent="0.25">
      <c r="A14" s="1" t="s">
        <v>3</v>
      </c>
    </row>
    <row r="15" spans="1:8" ht="15.75" x14ac:dyDescent="0.25">
      <c r="A15" s="1" t="s">
        <v>4</v>
      </c>
    </row>
    <row r="16" spans="1:8" ht="15.75" x14ac:dyDescent="0.25">
      <c r="A16" s="1"/>
    </row>
    <row r="17" spans="1:8" ht="15.75" x14ac:dyDescent="0.25">
      <c r="A17" s="1" t="s">
        <v>5</v>
      </c>
    </row>
    <row r="18" spans="1:8" ht="15.75" x14ac:dyDescent="0.25">
      <c r="A18" s="1" t="s">
        <v>6</v>
      </c>
    </row>
    <row r="19" spans="1:8" ht="15.75" x14ac:dyDescent="0.25">
      <c r="A19" s="1" t="s">
        <v>7</v>
      </c>
    </row>
    <row r="20" spans="1:8" ht="15.75" x14ac:dyDescent="0.25">
      <c r="A20" s="1"/>
    </row>
    <row r="21" spans="1:8" ht="15.75" x14ac:dyDescent="0.25">
      <c r="A21" s="1" t="s">
        <v>79</v>
      </c>
    </row>
    <row r="27" spans="1:8" ht="15.75" customHeight="1" x14ac:dyDescent="0.25">
      <c r="A27" s="6" t="s">
        <v>38</v>
      </c>
      <c r="B27" s="6"/>
      <c r="C27" s="14"/>
      <c r="D27" s="49"/>
      <c r="E27" s="6"/>
      <c r="F27" s="6"/>
      <c r="G27" s="6"/>
      <c r="H27" s="6"/>
    </row>
    <row r="28" spans="1:8" ht="15.75" customHeight="1" x14ac:dyDescent="0.25">
      <c r="A28" s="6"/>
      <c r="B28" s="6"/>
      <c r="C28" s="14"/>
      <c r="D28" s="49"/>
      <c r="E28" s="6"/>
      <c r="F28" s="6"/>
      <c r="G28" s="6"/>
      <c r="H28" s="6"/>
    </row>
    <row r="29" spans="1:8" ht="15.75" customHeight="1" x14ac:dyDescent="0.25">
      <c r="A29" s="95" t="s">
        <v>8</v>
      </c>
      <c r="B29" s="95"/>
      <c r="C29" s="95"/>
      <c r="D29" s="95"/>
      <c r="E29" s="8"/>
      <c r="F29" s="8"/>
      <c r="G29" s="8"/>
      <c r="H29" s="8"/>
    </row>
    <row r="30" spans="1:8" ht="15.75" customHeight="1" x14ac:dyDescent="0.25">
      <c r="A30" s="95"/>
      <c r="B30" s="95"/>
      <c r="C30" s="95"/>
      <c r="D30" s="95"/>
      <c r="E30" s="8"/>
      <c r="F30" s="8"/>
      <c r="G30" s="8"/>
      <c r="H30" s="8"/>
    </row>
    <row r="31" spans="1:8" ht="15.75" customHeight="1" x14ac:dyDescent="0.25">
      <c r="A31" s="95"/>
      <c r="B31" s="95"/>
      <c r="C31" s="95"/>
      <c r="D31" s="95"/>
      <c r="E31" s="8"/>
      <c r="F31" s="8"/>
      <c r="G31" s="8"/>
      <c r="H31" s="8"/>
    </row>
    <row r="32" spans="1:8" ht="15.75" customHeight="1" x14ac:dyDescent="0.25">
      <c r="A32" s="95"/>
      <c r="B32" s="95"/>
      <c r="C32" s="95"/>
      <c r="D32" s="95"/>
      <c r="E32" s="8"/>
      <c r="F32" s="8"/>
      <c r="G32" s="8"/>
      <c r="H32" s="8"/>
    </row>
    <row r="33" spans="1:8" ht="15.75" customHeight="1" x14ac:dyDescent="0.25">
      <c r="A33" s="95"/>
      <c r="B33" s="95"/>
      <c r="C33" s="95"/>
      <c r="D33" s="95"/>
      <c r="E33" s="6"/>
      <c r="F33" s="6"/>
      <c r="G33" s="6"/>
      <c r="H33" s="6"/>
    </row>
    <row r="34" spans="1:8" ht="15.75" customHeight="1" x14ac:dyDescent="0.25">
      <c r="A34" s="1" t="s">
        <v>9</v>
      </c>
      <c r="B34" s="6"/>
      <c r="C34" s="14"/>
      <c r="D34" s="49"/>
      <c r="E34" s="6"/>
      <c r="F34" s="6"/>
      <c r="G34" s="6"/>
      <c r="H34" s="6"/>
    </row>
    <row r="35" spans="1:8" ht="15" customHeight="1" x14ac:dyDescent="0.25">
      <c r="A35" s="1" t="s">
        <v>76</v>
      </c>
      <c r="B35" s="6"/>
      <c r="C35" s="14"/>
      <c r="D35" s="49"/>
      <c r="E35" s="6"/>
      <c r="F35" s="6"/>
      <c r="G35" s="6"/>
      <c r="H35" s="6"/>
    </row>
    <row r="36" spans="1:8" ht="15" customHeight="1" x14ac:dyDescent="0.25">
      <c r="A36" s="1"/>
      <c r="B36" s="6"/>
      <c r="C36" s="14"/>
      <c r="D36" s="49"/>
      <c r="E36" s="6"/>
      <c r="F36" s="6"/>
      <c r="G36" s="6"/>
      <c r="H36" s="6"/>
    </row>
    <row r="37" spans="1:8" ht="15.75" x14ac:dyDescent="0.25">
      <c r="A37" s="1" t="s">
        <v>10</v>
      </c>
    </row>
    <row r="38" spans="1:8" ht="15.75" x14ac:dyDescent="0.25">
      <c r="A38" s="1" t="s">
        <v>77</v>
      </c>
    </row>
    <row r="40" spans="1:8" ht="20.25" x14ac:dyDescent="0.3">
      <c r="A40" s="97" t="s">
        <v>21</v>
      </c>
      <c r="B40" s="97"/>
    </row>
    <row r="42" spans="1:8" ht="22.5" customHeight="1" x14ac:dyDescent="0.25">
      <c r="A42" s="94" t="s">
        <v>39</v>
      </c>
      <c r="B42" s="94"/>
      <c r="C42" s="94"/>
      <c r="D42" s="94"/>
    </row>
    <row r="43" spans="1:8" s="7" customFormat="1" ht="33" customHeight="1" x14ac:dyDescent="0.25">
      <c r="A43" s="28" t="s">
        <v>12</v>
      </c>
      <c r="B43" s="29" t="s">
        <v>13</v>
      </c>
      <c r="C43" s="30" t="s">
        <v>14</v>
      </c>
      <c r="D43" s="50" t="s">
        <v>15</v>
      </c>
    </row>
    <row r="44" spans="1:8" s="7" customFormat="1" ht="20.100000000000001" customHeight="1" x14ac:dyDescent="0.25">
      <c r="A44" s="28"/>
      <c r="B44" s="29"/>
      <c r="C44" s="30"/>
      <c r="D44" s="50"/>
    </row>
    <row r="45" spans="1:8" ht="20.25" x14ac:dyDescent="0.3">
      <c r="A45" s="87" t="s">
        <v>18</v>
      </c>
      <c r="B45" s="87"/>
      <c r="C45" s="87"/>
      <c r="D45" s="87"/>
    </row>
    <row r="46" spans="1:8" x14ac:dyDescent="0.25">
      <c r="A46" s="39">
        <v>110</v>
      </c>
      <c r="B46" s="40" t="s">
        <v>35</v>
      </c>
      <c r="C46" s="41">
        <v>27291</v>
      </c>
      <c r="D46" s="51" t="s">
        <v>86</v>
      </c>
    </row>
    <row r="47" spans="1:8" x14ac:dyDescent="0.25">
      <c r="A47" s="98"/>
      <c r="B47" s="101"/>
      <c r="C47" s="104">
        <v>32172</v>
      </c>
      <c r="D47" s="51" t="s">
        <v>84</v>
      </c>
    </row>
    <row r="48" spans="1:8" x14ac:dyDescent="0.25">
      <c r="A48" s="99"/>
      <c r="B48" s="102"/>
      <c r="C48" s="105"/>
      <c r="D48" s="51" t="s">
        <v>69</v>
      </c>
    </row>
    <row r="49" spans="1:4" ht="26.25" x14ac:dyDescent="0.25">
      <c r="A49" s="100"/>
      <c r="B49" s="103"/>
      <c r="C49" s="106"/>
      <c r="D49" s="55" t="s">
        <v>87</v>
      </c>
    </row>
    <row r="50" spans="1:4" ht="26.25" x14ac:dyDescent="0.25">
      <c r="A50" s="76">
        <v>290</v>
      </c>
      <c r="B50" s="77" t="s">
        <v>73</v>
      </c>
      <c r="C50" s="78">
        <v>193297</v>
      </c>
      <c r="D50" s="55" t="s">
        <v>111</v>
      </c>
    </row>
    <row r="51" spans="1:4" x14ac:dyDescent="0.25">
      <c r="A51" s="98">
        <v>312</v>
      </c>
      <c r="B51" s="101" t="s">
        <v>42</v>
      </c>
      <c r="C51" s="104">
        <v>230896</v>
      </c>
      <c r="D51" s="55" t="s">
        <v>85</v>
      </c>
    </row>
    <row r="52" spans="1:4" x14ac:dyDescent="0.25">
      <c r="A52" s="99"/>
      <c r="B52" s="102"/>
      <c r="C52" s="105"/>
      <c r="D52" s="51" t="s">
        <v>88</v>
      </c>
    </row>
    <row r="53" spans="1:4" x14ac:dyDescent="0.25">
      <c r="A53" s="99"/>
      <c r="B53" s="102"/>
      <c r="C53" s="105"/>
      <c r="D53" s="51" t="s">
        <v>89</v>
      </c>
    </row>
    <row r="54" spans="1:4" ht="26.25" x14ac:dyDescent="0.25">
      <c r="A54" s="99"/>
      <c r="B54" s="102"/>
      <c r="C54" s="105"/>
      <c r="D54" s="55" t="s">
        <v>90</v>
      </c>
    </row>
    <row r="55" spans="1:4" ht="26.25" x14ac:dyDescent="0.25">
      <c r="A55" s="99"/>
      <c r="B55" s="102"/>
      <c r="C55" s="105"/>
      <c r="D55" s="55" t="s">
        <v>91</v>
      </c>
    </row>
    <row r="56" spans="1:4" ht="26.25" x14ac:dyDescent="0.25">
      <c r="A56" s="99"/>
      <c r="B56" s="102"/>
      <c r="C56" s="105"/>
      <c r="D56" s="55" t="s">
        <v>92</v>
      </c>
    </row>
    <row r="57" spans="1:4" ht="26.25" x14ac:dyDescent="0.25">
      <c r="A57" s="99"/>
      <c r="B57" s="102"/>
      <c r="C57" s="105"/>
      <c r="D57" s="55" t="s">
        <v>93</v>
      </c>
    </row>
    <row r="58" spans="1:4" ht="26.25" x14ac:dyDescent="0.25">
      <c r="A58" s="99"/>
      <c r="B58" s="102"/>
      <c r="C58" s="105"/>
      <c r="D58" s="55" t="s">
        <v>94</v>
      </c>
    </row>
    <row r="59" spans="1:4" ht="26.25" x14ac:dyDescent="0.25">
      <c r="A59" s="99"/>
      <c r="B59" s="102"/>
      <c r="C59" s="105"/>
      <c r="D59" s="55" t="s">
        <v>95</v>
      </c>
    </row>
    <row r="60" spans="1:4" ht="26.25" x14ac:dyDescent="0.25">
      <c r="A60" s="99"/>
      <c r="B60" s="102"/>
      <c r="C60" s="105"/>
      <c r="D60" s="55" t="s">
        <v>99</v>
      </c>
    </row>
    <row r="61" spans="1:4" ht="26.25" x14ac:dyDescent="0.25">
      <c r="A61" s="99"/>
      <c r="B61" s="102"/>
      <c r="C61" s="105"/>
      <c r="D61" s="55" t="s">
        <v>96</v>
      </c>
    </row>
    <row r="62" spans="1:4" x14ac:dyDescent="0.25">
      <c r="A62" s="99"/>
      <c r="B62" s="102"/>
      <c r="C62" s="105"/>
      <c r="D62" s="51" t="s">
        <v>112</v>
      </c>
    </row>
    <row r="63" spans="1:4" ht="15.75" x14ac:dyDescent="0.25">
      <c r="A63" s="15" t="s">
        <v>19</v>
      </c>
      <c r="B63" s="15" t="s">
        <v>11</v>
      </c>
      <c r="C63" s="16">
        <f>+C46+C51+C50+C47</f>
        <v>483656</v>
      </c>
      <c r="D63" s="52"/>
    </row>
    <row r="64" spans="1:4" ht="30.75" customHeight="1" x14ac:dyDescent="0.3">
      <c r="A64" s="87" t="s">
        <v>33</v>
      </c>
      <c r="B64" s="87"/>
      <c r="C64" s="87"/>
      <c r="D64" s="87"/>
    </row>
    <row r="65" spans="1:4" x14ac:dyDescent="0.25">
      <c r="A65" s="56">
        <v>230</v>
      </c>
      <c r="B65" s="44" t="s">
        <v>70</v>
      </c>
      <c r="C65" s="45">
        <v>13086</v>
      </c>
      <c r="D65" s="43" t="s">
        <v>97</v>
      </c>
    </row>
    <row r="66" spans="1:4" s="32" customFormat="1" ht="27" customHeight="1" x14ac:dyDescent="0.25">
      <c r="A66" s="46">
        <v>320</v>
      </c>
      <c r="B66" s="44" t="s">
        <v>40</v>
      </c>
      <c r="C66" s="45">
        <v>307921</v>
      </c>
      <c r="D66" s="79" t="s">
        <v>98</v>
      </c>
    </row>
    <row r="67" spans="1:4" ht="15.75" x14ac:dyDescent="0.25">
      <c r="A67" s="15" t="s">
        <v>19</v>
      </c>
      <c r="B67" s="15" t="s">
        <v>33</v>
      </c>
      <c r="C67" s="16">
        <f>SUM(C65:C66)</f>
        <v>321007</v>
      </c>
      <c r="D67" s="52"/>
    </row>
    <row r="69" spans="1:4" ht="20.25" x14ac:dyDescent="0.3">
      <c r="A69" s="87" t="s">
        <v>31</v>
      </c>
      <c r="B69" s="87"/>
      <c r="C69" s="87"/>
      <c r="D69" s="87"/>
    </row>
    <row r="70" spans="1:4" s="33" customFormat="1" ht="25.5" x14ac:dyDescent="0.2">
      <c r="A70" s="34">
        <v>453</v>
      </c>
      <c r="B70" s="35" t="s">
        <v>100</v>
      </c>
      <c r="C70" s="36">
        <v>38845</v>
      </c>
      <c r="D70" s="53" t="s">
        <v>83</v>
      </c>
    </row>
    <row r="71" spans="1:4" s="33" customFormat="1" ht="25.5" x14ac:dyDescent="0.2">
      <c r="A71" s="39">
        <v>510</v>
      </c>
      <c r="B71" s="40" t="s">
        <v>41</v>
      </c>
      <c r="C71" s="41">
        <v>216029</v>
      </c>
      <c r="D71" s="53" t="s">
        <v>101</v>
      </c>
    </row>
    <row r="72" spans="1:4" ht="15.75" x14ac:dyDescent="0.25">
      <c r="A72" s="15" t="s">
        <v>19</v>
      </c>
      <c r="B72" s="15" t="s">
        <v>31</v>
      </c>
      <c r="C72" s="16">
        <f>+C70+C71</f>
        <v>254874</v>
      </c>
      <c r="D72" s="52"/>
    </row>
    <row r="74" spans="1:4" ht="20.25" x14ac:dyDescent="0.3">
      <c r="A74" s="91" t="s">
        <v>20</v>
      </c>
      <c r="B74" s="91"/>
      <c r="C74" s="19">
        <f>+C63+C67+C72</f>
        <v>1059537</v>
      </c>
      <c r="D74" s="54"/>
    </row>
    <row r="76" spans="1:4" ht="20.25" x14ac:dyDescent="0.3">
      <c r="A76" s="97" t="s">
        <v>22</v>
      </c>
      <c r="B76" s="97"/>
    </row>
    <row r="77" spans="1:4" ht="20.25" x14ac:dyDescent="0.3">
      <c r="A77" s="42"/>
      <c r="B77" s="42"/>
    </row>
    <row r="79" spans="1:4" ht="20.25" customHeight="1" x14ac:dyDescent="0.25">
      <c r="A79" s="94" t="s">
        <v>39</v>
      </c>
      <c r="B79" s="94"/>
      <c r="C79" s="94"/>
      <c r="D79" s="94"/>
    </row>
    <row r="80" spans="1:4" ht="24" x14ac:dyDescent="0.25">
      <c r="A80" s="28" t="s">
        <v>12</v>
      </c>
      <c r="B80" s="29" t="s">
        <v>13</v>
      </c>
      <c r="C80" s="30" t="s">
        <v>14</v>
      </c>
      <c r="D80" s="50" t="s">
        <v>15</v>
      </c>
    </row>
    <row r="81" spans="1:4" ht="20.25" x14ac:dyDescent="0.3">
      <c r="A81" s="87" t="s">
        <v>23</v>
      </c>
      <c r="B81" s="87"/>
      <c r="C81" s="87"/>
      <c r="D81" s="87"/>
    </row>
    <row r="82" spans="1:4" ht="15.75" x14ac:dyDescent="0.25">
      <c r="A82" s="80" t="s">
        <v>46</v>
      </c>
      <c r="B82" s="81"/>
      <c r="C82" s="81"/>
      <c r="D82" s="82"/>
    </row>
    <row r="83" spans="1:4" x14ac:dyDescent="0.25">
      <c r="A83" s="20"/>
      <c r="B83" s="21" t="s">
        <v>64</v>
      </c>
      <c r="C83" s="22"/>
      <c r="D83" s="37"/>
    </row>
    <row r="84" spans="1:4" x14ac:dyDescent="0.25">
      <c r="A84" s="39">
        <v>610</v>
      </c>
      <c r="B84" s="40" t="s">
        <v>45</v>
      </c>
      <c r="C84" s="58">
        <v>333</v>
      </c>
      <c r="D84" s="107" t="s">
        <v>82</v>
      </c>
    </row>
    <row r="85" spans="1:4" x14ac:dyDescent="0.25">
      <c r="A85" s="39">
        <v>620</v>
      </c>
      <c r="B85" s="17" t="s">
        <v>44</v>
      </c>
      <c r="C85" s="58">
        <v>119</v>
      </c>
      <c r="D85" s="108"/>
    </row>
    <row r="86" spans="1:4" x14ac:dyDescent="0.25">
      <c r="A86" s="20"/>
      <c r="B86" s="21" t="s">
        <v>65</v>
      </c>
      <c r="C86" s="22"/>
      <c r="D86" s="37"/>
    </row>
    <row r="87" spans="1:4" x14ac:dyDescent="0.25">
      <c r="A87" s="39">
        <v>630</v>
      </c>
      <c r="B87" s="40" t="s">
        <v>43</v>
      </c>
      <c r="C87" s="18">
        <v>2701</v>
      </c>
      <c r="D87" s="57" t="s">
        <v>102</v>
      </c>
    </row>
    <row r="88" spans="1:4" x14ac:dyDescent="0.25">
      <c r="A88" s="20"/>
      <c r="B88" s="21" t="s">
        <v>66</v>
      </c>
      <c r="C88" s="22"/>
      <c r="D88" s="37"/>
    </row>
    <row r="89" spans="1:4" x14ac:dyDescent="0.25">
      <c r="A89" s="39">
        <v>610</v>
      </c>
      <c r="B89" s="40" t="s">
        <v>45</v>
      </c>
      <c r="C89" s="58">
        <v>12358</v>
      </c>
      <c r="D89" s="107" t="s">
        <v>103</v>
      </c>
    </row>
    <row r="90" spans="1:4" x14ac:dyDescent="0.25">
      <c r="A90" s="39">
        <v>620</v>
      </c>
      <c r="B90" s="17" t="s">
        <v>44</v>
      </c>
      <c r="C90" s="58">
        <v>4354</v>
      </c>
      <c r="D90" s="109"/>
    </row>
    <row r="91" spans="1:4" x14ac:dyDescent="0.25">
      <c r="A91" s="39">
        <v>630</v>
      </c>
      <c r="B91" s="40" t="s">
        <v>43</v>
      </c>
      <c r="C91" s="58">
        <v>1147</v>
      </c>
      <c r="D91" s="109"/>
    </row>
    <row r="92" spans="1:4" x14ac:dyDescent="0.25">
      <c r="A92" s="39">
        <v>640</v>
      </c>
      <c r="B92" s="17" t="s">
        <v>28</v>
      </c>
      <c r="C92" s="58">
        <v>94</v>
      </c>
      <c r="D92" s="108"/>
    </row>
    <row r="93" spans="1:4" x14ac:dyDescent="0.25">
      <c r="A93" s="20"/>
      <c r="B93" s="21" t="s">
        <v>67</v>
      </c>
      <c r="C93" s="22"/>
      <c r="D93" s="37"/>
    </row>
    <row r="94" spans="1:4" x14ac:dyDescent="0.25">
      <c r="A94" s="39">
        <v>610</v>
      </c>
      <c r="B94" s="40" t="s">
        <v>45</v>
      </c>
      <c r="C94" s="59">
        <v>200</v>
      </c>
      <c r="D94" s="68" t="s">
        <v>104</v>
      </c>
    </row>
    <row r="95" spans="1:4" ht="15.75" x14ac:dyDescent="0.25">
      <c r="A95" s="80" t="s">
        <v>49</v>
      </c>
      <c r="B95" s="81"/>
      <c r="C95" s="81"/>
      <c r="D95" s="82"/>
    </row>
    <row r="96" spans="1:4" x14ac:dyDescent="0.25">
      <c r="A96" s="23"/>
      <c r="B96" s="26" t="s">
        <v>50</v>
      </c>
      <c r="C96" s="24"/>
      <c r="D96" s="38"/>
    </row>
    <row r="97" spans="1:4" ht="25.5" x14ac:dyDescent="0.25">
      <c r="A97" s="39">
        <v>600</v>
      </c>
      <c r="B97" s="17" t="s">
        <v>51</v>
      </c>
      <c r="C97" s="18">
        <v>13277</v>
      </c>
      <c r="D97" s="31" t="s">
        <v>105</v>
      </c>
    </row>
    <row r="98" spans="1:4" x14ac:dyDescent="0.25">
      <c r="A98" s="23"/>
      <c r="B98" s="26" t="s">
        <v>52</v>
      </c>
      <c r="C98" s="24"/>
      <c r="D98" s="38"/>
    </row>
    <row r="99" spans="1:4" ht="25.5" x14ac:dyDescent="0.25">
      <c r="A99" s="39">
        <v>600</v>
      </c>
      <c r="B99" s="17" t="s">
        <v>51</v>
      </c>
      <c r="C99" s="18">
        <v>86056</v>
      </c>
      <c r="D99" s="31" t="s">
        <v>81</v>
      </c>
    </row>
    <row r="100" spans="1:4" x14ac:dyDescent="0.25">
      <c r="A100" s="23"/>
      <c r="B100" s="26" t="s">
        <v>53</v>
      </c>
      <c r="C100" s="24"/>
      <c r="D100" s="38"/>
    </row>
    <row r="101" spans="1:4" ht="38.25" x14ac:dyDescent="0.25">
      <c r="A101" s="39">
        <v>600</v>
      </c>
      <c r="B101" s="17" t="s">
        <v>51</v>
      </c>
      <c r="C101" s="18">
        <v>179986</v>
      </c>
      <c r="D101" s="31" t="s">
        <v>106</v>
      </c>
    </row>
    <row r="102" spans="1:4" x14ac:dyDescent="0.25">
      <c r="A102" s="23"/>
      <c r="B102" s="26" t="s">
        <v>54</v>
      </c>
      <c r="C102" s="24"/>
      <c r="D102" s="38"/>
    </row>
    <row r="103" spans="1:4" ht="25.5" x14ac:dyDescent="0.25">
      <c r="A103" s="39">
        <v>600</v>
      </c>
      <c r="B103" s="17" t="s">
        <v>51</v>
      </c>
      <c r="C103" s="18">
        <v>1929</v>
      </c>
      <c r="D103" s="31" t="s">
        <v>107</v>
      </c>
    </row>
    <row r="104" spans="1:4" x14ac:dyDescent="0.25">
      <c r="A104" s="20"/>
      <c r="B104" s="21" t="s">
        <v>55</v>
      </c>
      <c r="C104" s="22"/>
      <c r="D104" s="37"/>
    </row>
    <row r="105" spans="1:4" x14ac:dyDescent="0.25">
      <c r="A105" s="39">
        <v>610</v>
      </c>
      <c r="B105" s="40" t="s">
        <v>45</v>
      </c>
      <c r="C105" s="58">
        <v>44</v>
      </c>
      <c r="D105" s="107" t="s">
        <v>108</v>
      </c>
    </row>
    <row r="106" spans="1:4" x14ac:dyDescent="0.25">
      <c r="A106" s="39">
        <v>620</v>
      </c>
      <c r="B106" s="17" t="s">
        <v>44</v>
      </c>
      <c r="C106" s="58">
        <v>31</v>
      </c>
      <c r="D106" s="108"/>
    </row>
    <row r="107" spans="1:4" x14ac:dyDescent="0.25">
      <c r="A107" s="23"/>
      <c r="B107" s="26" t="s">
        <v>74</v>
      </c>
      <c r="C107" s="24"/>
      <c r="D107" s="38"/>
    </row>
    <row r="108" spans="1:4" ht="25.5" x14ac:dyDescent="0.25">
      <c r="A108" s="39">
        <v>630</v>
      </c>
      <c r="B108" s="17" t="s">
        <v>51</v>
      </c>
      <c r="C108" s="18">
        <v>-1500</v>
      </c>
      <c r="D108" s="31" t="s">
        <v>109</v>
      </c>
    </row>
    <row r="109" spans="1:4" x14ac:dyDescent="0.25">
      <c r="A109" s="72"/>
      <c r="B109" s="73"/>
      <c r="C109" s="74"/>
      <c r="D109" s="75"/>
    </row>
    <row r="110" spans="1:4" ht="15.75" x14ac:dyDescent="0.25">
      <c r="A110" s="80" t="s">
        <v>56</v>
      </c>
      <c r="B110" s="81"/>
      <c r="C110" s="81"/>
      <c r="D110" s="82"/>
    </row>
    <row r="111" spans="1:4" x14ac:dyDescent="0.25">
      <c r="A111" s="25"/>
      <c r="B111" s="21" t="s">
        <v>57</v>
      </c>
      <c r="C111" s="24"/>
      <c r="D111" s="38"/>
    </row>
    <row r="112" spans="1:4" x14ac:dyDescent="0.25">
      <c r="A112" s="39">
        <v>610</v>
      </c>
      <c r="B112" s="40" t="s">
        <v>45</v>
      </c>
      <c r="C112" s="60">
        <v>-759</v>
      </c>
      <c r="D112" s="85" t="s">
        <v>47</v>
      </c>
    </row>
    <row r="113" spans="1:4" x14ac:dyDescent="0.25">
      <c r="A113" s="39">
        <v>640</v>
      </c>
      <c r="B113" s="17" t="s">
        <v>28</v>
      </c>
      <c r="C113" s="61">
        <v>759</v>
      </c>
      <c r="D113" s="86"/>
    </row>
    <row r="114" spans="1:4" x14ac:dyDescent="0.25">
      <c r="A114" s="20"/>
      <c r="B114" s="21" t="s">
        <v>68</v>
      </c>
      <c r="C114" s="22"/>
      <c r="D114" s="37"/>
    </row>
    <row r="115" spans="1:4" x14ac:dyDescent="0.25">
      <c r="A115" s="39">
        <v>610</v>
      </c>
      <c r="B115" s="40" t="s">
        <v>45</v>
      </c>
      <c r="C115" s="59">
        <v>-304</v>
      </c>
      <c r="D115" s="88" t="s">
        <v>78</v>
      </c>
    </row>
    <row r="116" spans="1:4" x14ac:dyDescent="0.25">
      <c r="A116" s="39">
        <v>630</v>
      </c>
      <c r="B116" s="17" t="s">
        <v>51</v>
      </c>
      <c r="C116" s="59">
        <v>-275</v>
      </c>
      <c r="D116" s="89"/>
    </row>
    <row r="117" spans="1:4" x14ac:dyDescent="0.25">
      <c r="A117" s="39">
        <v>640</v>
      </c>
      <c r="B117" s="17" t="s">
        <v>28</v>
      </c>
      <c r="C117" s="59">
        <v>304</v>
      </c>
      <c r="D117" s="90"/>
    </row>
    <row r="118" spans="1:4" ht="15.75" x14ac:dyDescent="0.25">
      <c r="A118" s="80" t="s">
        <v>29</v>
      </c>
      <c r="B118" s="81"/>
      <c r="C118" s="81"/>
      <c r="D118" s="82"/>
    </row>
    <row r="119" spans="1:4" x14ac:dyDescent="0.25">
      <c r="A119" s="25"/>
      <c r="B119" s="21" t="s">
        <v>58</v>
      </c>
      <c r="C119" s="24"/>
      <c r="D119" s="38"/>
    </row>
    <row r="120" spans="1:4" ht="25.5" x14ac:dyDescent="0.25">
      <c r="A120" s="39">
        <v>630</v>
      </c>
      <c r="B120" s="40" t="s">
        <v>43</v>
      </c>
      <c r="C120" s="41">
        <v>50100</v>
      </c>
      <c r="D120" s="62" t="s">
        <v>110</v>
      </c>
    </row>
    <row r="121" spans="1:4" ht="15.75" x14ac:dyDescent="0.25">
      <c r="A121" s="15" t="s">
        <v>19</v>
      </c>
      <c r="B121" s="15" t="s">
        <v>24</v>
      </c>
      <c r="C121" s="16">
        <f>+C120+C117+C116+C115+C113+C112+C108+C106+C105+C103+C101+C99+C97+C94+C92+C91+C90+C89+C87+C85+C84</f>
        <v>350954</v>
      </c>
      <c r="D121" s="63"/>
    </row>
    <row r="122" spans="1:4" x14ac:dyDescent="0.25">
      <c r="D122" s="10"/>
    </row>
    <row r="123" spans="1:4" ht="20.25" x14ac:dyDescent="0.3">
      <c r="A123" s="87" t="s">
        <v>25</v>
      </c>
      <c r="B123" s="87"/>
      <c r="C123" s="87"/>
      <c r="D123" s="87"/>
    </row>
    <row r="124" spans="1:4" ht="15.75" x14ac:dyDescent="0.25">
      <c r="A124" s="80" t="s">
        <v>71</v>
      </c>
      <c r="B124" s="81"/>
      <c r="C124" s="81"/>
      <c r="D124" s="82"/>
    </row>
    <row r="125" spans="1:4" x14ac:dyDescent="0.25">
      <c r="A125" s="20"/>
      <c r="B125" s="21" t="s">
        <v>72</v>
      </c>
      <c r="C125" s="22"/>
      <c r="D125" s="37"/>
    </row>
    <row r="126" spans="1:4" ht="25.5" x14ac:dyDescent="0.25">
      <c r="A126" s="39">
        <v>710</v>
      </c>
      <c r="B126" s="17" t="s">
        <v>30</v>
      </c>
      <c r="C126" s="18">
        <v>13084</v>
      </c>
      <c r="D126" s="57" t="s">
        <v>80</v>
      </c>
    </row>
    <row r="127" spans="1:4" ht="15.75" x14ac:dyDescent="0.25">
      <c r="A127" s="80" t="s">
        <v>60</v>
      </c>
      <c r="B127" s="81"/>
      <c r="C127" s="81"/>
      <c r="D127" s="82"/>
    </row>
    <row r="128" spans="1:4" x14ac:dyDescent="0.25">
      <c r="A128" s="20"/>
      <c r="B128" s="21" t="s">
        <v>48</v>
      </c>
      <c r="C128" s="22"/>
      <c r="D128" s="37"/>
    </row>
    <row r="129" spans="1:4" ht="63.75" x14ac:dyDescent="0.25">
      <c r="A129" s="39">
        <v>710</v>
      </c>
      <c r="B129" s="40" t="s">
        <v>30</v>
      </c>
      <c r="C129" s="18">
        <v>234336</v>
      </c>
      <c r="D129" s="57" t="s">
        <v>115</v>
      </c>
    </row>
    <row r="130" spans="1:4" ht="15.75" x14ac:dyDescent="0.25">
      <c r="A130" s="80" t="s">
        <v>59</v>
      </c>
      <c r="B130" s="81"/>
      <c r="C130" s="81"/>
      <c r="D130" s="82"/>
    </row>
    <row r="131" spans="1:4" x14ac:dyDescent="0.25">
      <c r="A131" s="25"/>
      <c r="B131" s="27" t="s">
        <v>75</v>
      </c>
      <c r="C131" s="24"/>
      <c r="D131" s="38"/>
    </row>
    <row r="132" spans="1:4" ht="38.25" x14ac:dyDescent="0.25">
      <c r="A132" s="39">
        <v>710</v>
      </c>
      <c r="B132" s="17" t="s">
        <v>30</v>
      </c>
      <c r="C132" s="18">
        <v>10000</v>
      </c>
      <c r="D132" s="57" t="s">
        <v>113</v>
      </c>
    </row>
    <row r="133" spans="1:4" x14ac:dyDescent="0.25">
      <c r="A133" s="25"/>
      <c r="B133" s="27" t="s">
        <v>61</v>
      </c>
      <c r="C133" s="24"/>
      <c r="D133" s="38"/>
    </row>
    <row r="134" spans="1:4" x14ac:dyDescent="0.25">
      <c r="A134" s="39">
        <v>710</v>
      </c>
      <c r="B134" s="17" t="s">
        <v>30</v>
      </c>
      <c r="C134" s="18">
        <v>3240</v>
      </c>
      <c r="D134" s="57" t="s">
        <v>114</v>
      </c>
    </row>
    <row r="135" spans="1:4" ht="15.75" x14ac:dyDescent="0.25">
      <c r="A135" s="80" t="s">
        <v>62</v>
      </c>
      <c r="B135" s="81"/>
      <c r="C135" s="81"/>
      <c r="D135" s="82"/>
    </row>
    <row r="136" spans="1:4" x14ac:dyDescent="0.25">
      <c r="A136" s="25"/>
      <c r="B136" s="27" t="s">
        <v>63</v>
      </c>
      <c r="C136" s="24"/>
      <c r="D136" s="38"/>
    </row>
    <row r="137" spans="1:4" ht="25.5" x14ac:dyDescent="0.25">
      <c r="A137" s="39">
        <v>710</v>
      </c>
      <c r="B137" s="17" t="s">
        <v>30</v>
      </c>
      <c r="C137" s="18">
        <v>2</v>
      </c>
      <c r="D137" s="57" t="s">
        <v>116</v>
      </c>
    </row>
    <row r="138" spans="1:4" ht="15.75" x14ac:dyDescent="0.25">
      <c r="A138" s="15" t="s">
        <v>19</v>
      </c>
      <c r="B138" s="15" t="s">
        <v>26</v>
      </c>
      <c r="C138" s="16">
        <f>+C129+C134+C137+C126+C132</f>
        <v>260662</v>
      </c>
      <c r="D138" s="63"/>
    </row>
    <row r="139" spans="1:4" x14ac:dyDescent="0.25">
      <c r="D139" s="10"/>
    </row>
    <row r="140" spans="1:4" ht="20.25" x14ac:dyDescent="0.3">
      <c r="A140" s="83" t="s">
        <v>31</v>
      </c>
      <c r="B140" s="84"/>
      <c r="C140" s="84"/>
      <c r="D140" s="84"/>
    </row>
    <row r="141" spans="1:4" ht="15.75" x14ac:dyDescent="0.25">
      <c r="A141" s="80" t="s">
        <v>29</v>
      </c>
      <c r="B141" s="81"/>
      <c r="C141" s="81"/>
      <c r="D141" s="82"/>
    </row>
    <row r="142" spans="1:4" x14ac:dyDescent="0.25">
      <c r="A142" s="20"/>
      <c r="B142" s="21" t="s">
        <v>32</v>
      </c>
      <c r="C142" s="22"/>
      <c r="D142" s="37"/>
    </row>
    <row r="143" spans="1:4" ht="25.5" x14ac:dyDescent="0.25">
      <c r="A143" s="39">
        <v>800</v>
      </c>
      <c r="B143" s="31"/>
      <c r="C143" s="18">
        <v>307921</v>
      </c>
      <c r="D143" s="31" t="s">
        <v>117</v>
      </c>
    </row>
    <row r="144" spans="1:4" ht="15.75" x14ac:dyDescent="0.25">
      <c r="A144" s="15" t="s">
        <v>19</v>
      </c>
      <c r="B144" s="15" t="s">
        <v>31</v>
      </c>
      <c r="C144" s="16">
        <f>+C143</f>
        <v>307921</v>
      </c>
      <c r="D144" s="63"/>
    </row>
    <row r="145" spans="1:4" ht="15.75" x14ac:dyDescent="0.25">
      <c r="A145" s="65"/>
      <c r="B145" s="65"/>
      <c r="C145" s="66"/>
      <c r="D145" s="67"/>
    </row>
    <row r="146" spans="1:4" ht="20.25" x14ac:dyDescent="0.3">
      <c r="A146" s="69" t="s">
        <v>27</v>
      </c>
      <c r="B146" s="70"/>
      <c r="C146" s="71">
        <f>+C144+C138+C121</f>
        <v>919537</v>
      </c>
      <c r="D146" s="64"/>
    </row>
    <row r="148" spans="1:4" x14ac:dyDescent="0.25">
      <c r="A148" t="s">
        <v>120</v>
      </c>
    </row>
    <row r="149" spans="1:4" ht="24.75" customHeight="1" x14ac:dyDescent="0.25">
      <c r="A149" t="s">
        <v>118</v>
      </c>
    </row>
    <row r="150" spans="1:4" x14ac:dyDescent="0.25">
      <c r="A150" t="s">
        <v>119</v>
      </c>
    </row>
  </sheetData>
  <mergeCells count="35">
    <mergeCell ref="A76:B76"/>
    <mergeCell ref="A79:D79"/>
    <mergeCell ref="A81:D81"/>
    <mergeCell ref="A82:D82"/>
    <mergeCell ref="A124:D124"/>
    <mergeCell ref="D84:D85"/>
    <mergeCell ref="D105:D106"/>
    <mergeCell ref="D89:D92"/>
    <mergeCell ref="A110:D110"/>
    <mergeCell ref="A95:D95"/>
    <mergeCell ref="A74:B74"/>
    <mergeCell ref="A69:D69"/>
    <mergeCell ref="A64:D64"/>
    <mergeCell ref="A1:D1"/>
    <mergeCell ref="A2:D2"/>
    <mergeCell ref="A45:D45"/>
    <mergeCell ref="A42:D42"/>
    <mergeCell ref="A29:D33"/>
    <mergeCell ref="A10:D11"/>
    <mergeCell ref="A40:B40"/>
    <mergeCell ref="A47:A49"/>
    <mergeCell ref="B47:B49"/>
    <mergeCell ref="C47:C49"/>
    <mergeCell ref="A51:A62"/>
    <mergeCell ref="B51:B62"/>
    <mergeCell ref="C51:C62"/>
    <mergeCell ref="A130:D130"/>
    <mergeCell ref="A140:D140"/>
    <mergeCell ref="A141:D141"/>
    <mergeCell ref="A135:D135"/>
    <mergeCell ref="D112:D113"/>
    <mergeCell ref="A118:D118"/>
    <mergeCell ref="A123:D123"/>
    <mergeCell ref="A127:D127"/>
    <mergeCell ref="D115:D117"/>
  </mergeCells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DUCHNITZKÁ Katarína</dc:creator>
  <cp:lastModifiedBy>NEUPAUEROVÁ Jana</cp:lastModifiedBy>
  <cp:lastPrinted>2018-03-08T07:01:52Z</cp:lastPrinted>
  <dcterms:created xsi:type="dcterms:W3CDTF">2016-07-12T12:14:49Z</dcterms:created>
  <dcterms:modified xsi:type="dcterms:W3CDTF">2018-03-08T07:10:06Z</dcterms:modified>
</cp:coreProperties>
</file>