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147" i="1"/>
  <c r="F134"/>
  <c r="F149"/>
  <c r="F150"/>
  <c r="F151"/>
  <c r="F152"/>
  <c r="F153"/>
  <c r="F154"/>
  <c r="F124"/>
  <c r="F122"/>
  <c r="F81"/>
  <c r="F116"/>
  <c r="F84"/>
  <c r="F88"/>
  <c r="F78"/>
  <c r="F86"/>
  <c r="F102"/>
  <c r="F80"/>
  <c r="F76"/>
  <c r="F39"/>
  <c r="F10"/>
  <c r="F12"/>
  <c r="F13"/>
  <c r="F16"/>
  <c r="F18"/>
  <c r="F19"/>
  <c r="F20"/>
  <c r="F21"/>
  <c r="F22"/>
  <c r="F23"/>
  <c r="F25"/>
  <c r="F28"/>
  <c r="F29"/>
  <c r="F30"/>
  <c r="F31"/>
  <c r="F32"/>
  <c r="F33"/>
  <c r="F34"/>
  <c r="F35"/>
  <c r="F37"/>
  <c r="F41"/>
  <c r="F42"/>
  <c r="F43"/>
  <c r="F44"/>
  <c r="F45"/>
  <c r="F46"/>
  <c r="F47"/>
  <c r="F48"/>
  <c r="F49"/>
  <c r="F50"/>
  <c r="F53"/>
  <c r="F55"/>
  <c r="F58"/>
  <c r="F59"/>
  <c r="F60"/>
  <c r="F61"/>
  <c r="F63"/>
  <c r="F64"/>
  <c r="F65"/>
  <c r="F66"/>
  <c r="F67"/>
  <c r="F68"/>
  <c r="F69"/>
  <c r="F70"/>
  <c r="F71"/>
  <c r="F72"/>
  <c r="F73"/>
  <c r="F75"/>
  <c r="F77"/>
  <c r="F79"/>
  <c r="F82"/>
  <c r="F83"/>
  <c r="F85"/>
  <c r="F87"/>
  <c r="F89"/>
  <c r="F90"/>
  <c r="F91"/>
  <c r="F92"/>
  <c r="F93"/>
  <c r="F94"/>
  <c r="F95"/>
  <c r="F96"/>
  <c r="F97"/>
  <c r="F98"/>
  <c r="F99"/>
  <c r="F104"/>
  <c r="F105"/>
  <c r="F108"/>
  <c r="F109"/>
  <c r="F110"/>
  <c r="F111"/>
  <c r="F100"/>
  <c r="F101"/>
  <c r="F103"/>
  <c r="F117"/>
  <c r="F118"/>
  <c r="F119"/>
  <c r="F120"/>
  <c r="F121"/>
  <c r="F123"/>
  <c r="F125"/>
  <c r="F126"/>
  <c r="F130"/>
  <c r="F131"/>
  <c r="F132"/>
  <c r="F133"/>
  <c r="F135"/>
  <c r="F137"/>
  <c r="F138"/>
  <c r="F139"/>
  <c r="F140"/>
  <c r="F141"/>
  <c r="F142"/>
  <c r="F143"/>
  <c r="F144"/>
  <c r="E155"/>
  <c r="D155"/>
  <c r="C155"/>
  <c r="E147"/>
  <c r="D147"/>
  <c r="E127"/>
  <c r="D127"/>
  <c r="C127"/>
  <c r="F147" l="1"/>
  <c r="F127"/>
  <c r="C156"/>
  <c r="C158" s="1"/>
  <c r="C160" s="1"/>
  <c r="D156"/>
  <c r="D158" s="1"/>
  <c r="D160" s="1"/>
  <c r="E156"/>
  <c r="E158" s="1"/>
  <c r="F155"/>
  <c r="F158" l="1"/>
  <c r="F156"/>
  <c r="E160"/>
  <c r="F160" s="1"/>
</calcChain>
</file>

<file path=xl/sharedStrings.xml><?xml version="1.0" encoding="utf-8"?>
<sst xmlns="http://schemas.openxmlformats.org/spreadsheetml/2006/main" count="160" uniqueCount="152">
  <si>
    <t>Polož.</t>
  </si>
  <si>
    <t>T e x t</t>
  </si>
  <si>
    <t xml:space="preserve">Čerpanie rozpočtu k 31.12. </t>
  </si>
  <si>
    <t xml:space="preserve">% plnenia rozpočtu </t>
  </si>
  <si>
    <t>BEŽNÉ PRÍJMY</t>
  </si>
  <si>
    <t>DAŇOVÉ PRÍJMY</t>
  </si>
  <si>
    <t>Daň  z príjmov FO</t>
  </si>
  <si>
    <t>DAŇ Z MAJETKU</t>
  </si>
  <si>
    <t>Daň z pozemkov</t>
  </si>
  <si>
    <t>Daň zo stavieb</t>
  </si>
  <si>
    <t>Daň z nehnuteľnosti - sankčný úrok</t>
  </si>
  <si>
    <t>Daň z nehnuteľnosti - pokuta</t>
  </si>
  <si>
    <t>Z bytov a nebytových priestorov</t>
  </si>
  <si>
    <t>DANE ZA ŠPECIFICKÉ SLUŽBY</t>
  </si>
  <si>
    <t>Daň za psa</t>
  </si>
  <si>
    <t>Daň za nevýherné hracie prístroje</t>
  </si>
  <si>
    <t>Daň za predajné automaty</t>
  </si>
  <si>
    <t>Daň za ubytovanie</t>
  </si>
  <si>
    <t>Daň za užív. verej. priestranstva</t>
  </si>
  <si>
    <t>Popl. za komunálny odpad</t>
  </si>
  <si>
    <t>Poplatky TKO - penále</t>
  </si>
  <si>
    <t>Popl. služby -  uloženie odpadu</t>
  </si>
  <si>
    <t>Zrušené dane a poplatky</t>
  </si>
  <si>
    <t>PRÍJMY Z VLASTNÍCTVA</t>
  </si>
  <si>
    <t>Prenájom pozemkov</t>
  </si>
  <si>
    <t>Prenájom lesov - pohľadávky</t>
  </si>
  <si>
    <t>Prenájom lesov - bežný rok</t>
  </si>
  <si>
    <t>Prenájom kameňolomu</t>
  </si>
  <si>
    <t>Prenájom skladky TKO</t>
  </si>
  <si>
    <t>Prenájom bytov</t>
  </si>
  <si>
    <t>Prenájom nebytových priestorov</t>
  </si>
  <si>
    <t>Prenájom futbalového ihriska</t>
  </si>
  <si>
    <t>ADMINISTRATÍVNE POPLATKY</t>
  </si>
  <si>
    <t>Správne poplatky</t>
  </si>
  <si>
    <t>Správne poplatky - výh. hracie</t>
  </si>
  <si>
    <t>Pokuty a penále</t>
  </si>
  <si>
    <t>MsP- stráženie mestských lesov</t>
  </si>
  <si>
    <t>Príjmy z kultúrnej činnosti</t>
  </si>
  <si>
    <t>MsK - výpožičné služby</t>
  </si>
  <si>
    <t>Greis. Izba - vstupné</t>
  </si>
  <si>
    <t>Cintorínske poplatky</t>
  </si>
  <si>
    <t>ZOS - opatrovateľské služby</t>
  </si>
  <si>
    <t>Opatrovateľská služba - od občanov</t>
  </si>
  <si>
    <t>CVČ</t>
  </si>
  <si>
    <t>ZOS - stravné zam.</t>
  </si>
  <si>
    <t>ĎALŠIE ADMINISTRATÍVNE POPLATKY</t>
  </si>
  <si>
    <t>Poplatok za znečist. ovzdušia</t>
  </si>
  <si>
    <t>ÚROKY Z ÚVEROV, VKLADOV</t>
  </si>
  <si>
    <t>Úroky z účtov</t>
  </si>
  <si>
    <t>INÉ NEDAŇOVÉ  PRÍJMY</t>
  </si>
  <si>
    <t>Z náhrad poistného plnenia</t>
  </si>
  <si>
    <t>Výťažok z lotérií a  hrac. aut.</t>
  </si>
  <si>
    <t>Ostatné príjmy MsÚ</t>
  </si>
  <si>
    <t>Príjmy - stravné lístky</t>
  </si>
  <si>
    <t>Kompenzácia nákladov na ihrisko</t>
  </si>
  <si>
    <t>ŠKOLSKÉ ZARIADENIA</t>
  </si>
  <si>
    <t>Základná škola J.M.Petzvala</t>
  </si>
  <si>
    <t>Základná škola Štefánikova</t>
  </si>
  <si>
    <t>Materská škola Mierová</t>
  </si>
  <si>
    <t>Školská jedáleň MŠ Mierová</t>
  </si>
  <si>
    <t>Školská jedáleň Štefánikova</t>
  </si>
  <si>
    <t>ZUŠ</t>
  </si>
  <si>
    <t>Školský klub ZŠ J.M.Petzvala</t>
  </si>
  <si>
    <t>Školský klub ZŠ Štefánikova</t>
  </si>
  <si>
    <t>ŠSZČ J.M.Petzvala</t>
  </si>
  <si>
    <t>ŠSZČ Štefánikova</t>
  </si>
  <si>
    <t>Jazyková škola ZŠ J.M.Petzvala</t>
  </si>
  <si>
    <t>TRANSFÉRY</t>
  </si>
  <si>
    <t>Prídavky na deti</t>
  </si>
  <si>
    <t>Dotácia bež.školstvo - SZP</t>
  </si>
  <si>
    <t>Dotácia - dopravné žiakov</t>
  </si>
  <si>
    <t>Dotácia - stravné žiakov</t>
  </si>
  <si>
    <t>Dotácia - učebné pomôcky</t>
  </si>
  <si>
    <t>Dotácia - životné prostredie</t>
  </si>
  <si>
    <t>Dotácia - knižnica</t>
  </si>
  <si>
    <t>Dotácia - ZŠ projekt - Aktívne učenie</t>
  </si>
  <si>
    <t>Dotácia - MŠ predškoláci</t>
  </si>
  <si>
    <t xml:space="preserve">Dotácia - chránená dielňa II. </t>
  </si>
  <si>
    <t xml:space="preserve">Dotácia - chránená dielňa III. </t>
  </si>
  <si>
    <t xml:space="preserve">Dotácia - chránená dielňa I. </t>
  </si>
  <si>
    <t>Dotácia - § 50j</t>
  </si>
  <si>
    <t>Dotácia "Historická cesta mestom" - EÚ</t>
  </si>
  <si>
    <t>Dotácia "Historická cesta mestom" - ŠR</t>
  </si>
  <si>
    <t>Projekt "BT spolu a lepšie" - EÚ</t>
  </si>
  <si>
    <t>Projekt "BT spolu a lepšie" - ŠR</t>
  </si>
  <si>
    <t>Projekt "Vodovod" - EÚ</t>
  </si>
  <si>
    <t>Projekt "Vodovod" - ŠR</t>
  </si>
  <si>
    <t>Projekt "Protipovodňová ochrana" - EÚ</t>
  </si>
  <si>
    <t>Projekt "Protipovodňová ochrana" - ŠR</t>
  </si>
  <si>
    <t>Dotácia - osobitný príjemca</t>
  </si>
  <si>
    <t>Dotácia CO</t>
  </si>
  <si>
    <t>Dotácia - stavebný úrad</t>
  </si>
  <si>
    <t>Dotácia - školstvo</t>
  </si>
  <si>
    <t>Dotácia - matrika</t>
  </si>
  <si>
    <t>Dotácia - vzdelávacie poukazy</t>
  </si>
  <si>
    <t>Dotácia - poz. komunikácie</t>
  </si>
  <si>
    <t>Dotácia - školský úrad</t>
  </si>
  <si>
    <t>Dotácia - register obyvateľstva</t>
  </si>
  <si>
    <t>Dotácia ZOS</t>
  </si>
  <si>
    <t>BEŽNÉ PRÍJMY SPOLU:</t>
  </si>
  <si>
    <t>KAPITÁLOVÉ PRÍJMY</t>
  </si>
  <si>
    <t>Predaj budov</t>
  </si>
  <si>
    <t>Predaj pozemkov</t>
  </si>
  <si>
    <t xml:space="preserve">Vrátka kapitálovej dotácie </t>
  </si>
  <si>
    <t>Grant - inž. Siete</t>
  </si>
  <si>
    <t>Dotácia na TV 2x8 b.j.</t>
  </si>
  <si>
    <t>Dotácia na výstavbu 6 b.j.</t>
  </si>
  <si>
    <t>Projekt "Rekultivácia skládky " - EÚ</t>
  </si>
  <si>
    <t>Projekt "Rekultivácia skládky" - ŠR</t>
  </si>
  <si>
    <t xml:space="preserve"> </t>
  </si>
  <si>
    <t>KAPITÁLOVÉ PRÍJMY SPOLU:</t>
  </si>
  <si>
    <t>FINANČNÉ  OPERÁCIE</t>
  </si>
  <si>
    <t>Prevod do príjmov min. rok</t>
  </si>
  <si>
    <t>Prevod z rezervného fondu</t>
  </si>
  <si>
    <t>Úver - projekt Rekultivácia skládky</t>
  </si>
  <si>
    <t>Úver - projekt Splášková kanalizácia</t>
  </si>
  <si>
    <t>Úver - projekt Vodovod</t>
  </si>
  <si>
    <t>Úver - projekt Protipovodňová ochrana</t>
  </si>
  <si>
    <t>FINANAČNÉ OPERÁCIE SPOLU:</t>
  </si>
  <si>
    <t>PRÍJMY SPOLU</t>
  </si>
  <si>
    <t xml:space="preserve">Príjmy bez škôl </t>
  </si>
  <si>
    <t>školy</t>
  </si>
  <si>
    <t>Príjem - prevod - oprava nájomných bytov</t>
  </si>
  <si>
    <t>Grant /bel.rybník/</t>
  </si>
  <si>
    <t>Príjem MOS</t>
  </si>
  <si>
    <t>Schválený rozpočet 2013</t>
  </si>
  <si>
    <t>Upravený rozpočet 2013</t>
  </si>
  <si>
    <t xml:space="preserve">Licencie - výherné prístroje </t>
  </si>
  <si>
    <t xml:space="preserve">Dotácia - ostatné verejné subjekty </t>
  </si>
  <si>
    <t>Projekt "Splašková kanalizácia" - EÚ</t>
  </si>
  <si>
    <t>Projekt "Splašková kanalizácia"- ŠR</t>
  </si>
  <si>
    <t>Grant - PVS</t>
  </si>
  <si>
    <t>Voľby do VÚC</t>
  </si>
  <si>
    <t>Dotácia - cesty po zime</t>
  </si>
  <si>
    <t>Dotácia - § 50j 3</t>
  </si>
  <si>
    <t xml:space="preserve">Dotácia - § 50j 2 </t>
  </si>
  <si>
    <t>Príjem MOS za rok 2012</t>
  </si>
  <si>
    <t>Dotácia - chánená dielňa II. za rok 2012</t>
  </si>
  <si>
    <t>Dotácia - § 50j 2 za rok 2012</t>
  </si>
  <si>
    <t>Dotácia - chránená dielňa III. za rok 2012</t>
  </si>
  <si>
    <t xml:space="preserve">Dotácia - chránená dielňa I. za rok 2012 </t>
  </si>
  <si>
    <t>Dotácia - školstvo 5% mzdy</t>
  </si>
  <si>
    <t>Dotácia - školstvo odchodné</t>
  </si>
  <si>
    <t>Projekt MPC MŠ Mierová</t>
  </si>
  <si>
    <t>Dotácia - ZŠ projekt Štefánikova</t>
  </si>
  <si>
    <t xml:space="preserve">Dotácia kamerový systém </t>
  </si>
  <si>
    <t>Dotácia Zlepšenie turizmu</t>
  </si>
  <si>
    <t xml:space="preserve">Dotácia 2x8 b.j </t>
  </si>
  <si>
    <t>Dotácia - projekt ochrana Ovzdušia</t>
  </si>
  <si>
    <t xml:space="preserve">Predaj prebytočného hnuteľného majetku </t>
  </si>
  <si>
    <t>Príloha č. 2</t>
  </si>
  <si>
    <t xml:space="preserve">                            PLNENIE ROZPOČTU  PRÍJMOV  MESTA  SPIŠSKÁ  BELÁ 
 ZA  ROK 2013</t>
  </si>
</sst>
</file>

<file path=xl/styles.xml><?xml version="1.0" encoding="utf-8"?>
<styleSheet xmlns="http://schemas.openxmlformats.org/spreadsheetml/2006/main">
  <numFmts count="7">
    <numFmt numFmtId="164" formatCode="_-* #,##0.00\ _S_k_-;\-* #,##0.00\ _S_k_-;_-* &quot;-&quot;??\ _S_k_-;_-@_-"/>
    <numFmt numFmtId="165" formatCode="[$-41B]General"/>
    <numFmt numFmtId="166" formatCode="_-* #,##0.00\ _K_č_-;\-* #,##0.00\ _K_č_-;_-* &quot;-&quot;??\ _K_č_-;_-@_-"/>
    <numFmt numFmtId="167" formatCode="_-* #,##0.0\ _K_č_-;\-* #,##0.0\ _K_č_-;_-* &quot;-&quot;??\ _K_č_-;_-@_-"/>
    <numFmt numFmtId="168" formatCode="&quot; &quot;#,##0.00&quot;      &quot;;&quot;-&quot;#,##0.00&quot;      &quot;;&quot; -&quot;#&quot;      &quot;;&quot; &quot;@&quot; &quot;"/>
    <numFmt numFmtId="169" formatCode="&quot; &quot;#,##0&quot;      &quot;;&quot;-&quot;#,##0&quot;      &quot;;&quot; -&quot;#&quot;      &quot;;&quot; &quot;@&quot; &quot;"/>
    <numFmt numFmtId="170" formatCode="_-* #,##0\ _S_k_-;\-* #,##0\ _S_k_-;_-* &quot;-&quot;??\ _S_k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color theme="1"/>
      <name val="Arial CE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 CE1"/>
      <charset val="238"/>
    </font>
    <font>
      <b/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rgb="FFE27468"/>
        <bgColor rgb="FFC0C0C0"/>
      </patternFill>
    </fill>
    <fill>
      <patternFill patternType="solid">
        <fgColor rgb="FFE27468"/>
        <bgColor rgb="FFA6A6A6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168" fontId="2" fillId="0" borderId="0"/>
  </cellStyleXfs>
  <cellXfs count="121">
    <xf numFmtId="0" fontId="0" fillId="0" borderId="0" xfId="0"/>
    <xf numFmtId="167" fontId="4" fillId="0" borderId="0" xfId="1" applyNumberFormat="1" applyFont="1"/>
    <xf numFmtId="165" fontId="4" fillId="0" borderId="0" xfId="2" applyFont="1"/>
    <xf numFmtId="165" fontId="4" fillId="0" borderId="0" xfId="2" applyFont="1" applyAlignment="1">
      <alignment horizontal="center"/>
    </xf>
    <xf numFmtId="165" fontId="5" fillId="0" borderId="0" xfId="2" applyFont="1"/>
    <xf numFmtId="169" fontId="4" fillId="0" borderId="0" xfId="3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center"/>
    </xf>
    <xf numFmtId="165" fontId="4" fillId="0" borderId="10" xfId="2" applyFont="1" applyBorder="1" applyAlignment="1">
      <alignment horizontal="center"/>
    </xf>
    <xf numFmtId="165" fontId="5" fillId="2" borderId="11" xfId="2" applyFont="1" applyFill="1" applyBorder="1" applyAlignment="1"/>
    <xf numFmtId="165" fontId="5" fillId="0" borderId="12" xfId="2" applyFont="1" applyFill="1" applyBorder="1" applyAlignment="1"/>
    <xf numFmtId="166" fontId="5" fillId="0" borderId="12" xfId="1" applyNumberFormat="1" applyFont="1" applyFill="1" applyBorder="1" applyAlignment="1"/>
    <xf numFmtId="167" fontId="5" fillId="0" borderId="13" xfId="1" applyNumberFormat="1" applyFont="1" applyFill="1" applyBorder="1" applyAlignment="1"/>
    <xf numFmtId="165" fontId="5" fillId="3" borderId="10" xfId="2" applyFont="1" applyFill="1" applyBorder="1" applyAlignment="1">
      <alignment horizontal="center"/>
    </xf>
    <xf numFmtId="165" fontId="5" fillId="3" borderId="14" xfId="2" applyFont="1" applyFill="1" applyBorder="1" applyAlignment="1"/>
    <xf numFmtId="165" fontId="4" fillId="0" borderId="15" xfId="2" applyFont="1" applyBorder="1" applyAlignment="1">
      <alignment horizontal="center"/>
    </xf>
    <xf numFmtId="165" fontId="5" fillId="3" borderId="15" xfId="2" applyFont="1" applyFill="1" applyBorder="1" applyAlignment="1">
      <alignment horizontal="center"/>
    </xf>
    <xf numFmtId="165" fontId="4" fillId="0" borderId="15" xfId="2" applyFont="1" applyFill="1" applyBorder="1" applyAlignment="1">
      <alignment horizontal="center"/>
    </xf>
    <xf numFmtId="165" fontId="4" fillId="3" borderId="15" xfId="2" applyFont="1" applyFill="1" applyBorder="1" applyAlignment="1">
      <alignment horizontal="center"/>
    </xf>
    <xf numFmtId="165" fontId="4" fillId="0" borderId="16" xfId="2" applyFont="1" applyBorder="1" applyAlignment="1">
      <alignment horizontal="center"/>
    </xf>
    <xf numFmtId="165" fontId="5" fillId="3" borderId="18" xfId="2" applyFont="1" applyFill="1" applyBorder="1" applyAlignment="1">
      <alignment horizontal="center"/>
    </xf>
    <xf numFmtId="165" fontId="5" fillId="4" borderId="19" xfId="2" applyFont="1" applyFill="1" applyBorder="1" applyAlignment="1"/>
    <xf numFmtId="165" fontId="4" fillId="6" borderId="20" xfId="2" applyFont="1" applyFill="1" applyBorder="1" applyAlignment="1">
      <alignment horizontal="center"/>
    </xf>
    <xf numFmtId="165" fontId="5" fillId="6" borderId="21" xfId="2" applyFont="1" applyFill="1" applyBorder="1"/>
    <xf numFmtId="170" fontId="5" fillId="7" borderId="21" xfId="1" applyNumberFormat="1" applyFont="1" applyFill="1" applyBorder="1" applyAlignment="1" applyProtection="1">
      <alignment horizontal="center"/>
    </xf>
    <xf numFmtId="164" fontId="5" fillId="7" borderId="22" xfId="1" applyNumberFormat="1" applyFont="1" applyFill="1" applyBorder="1" applyAlignment="1" applyProtection="1">
      <alignment horizontal="center"/>
    </xf>
    <xf numFmtId="167" fontId="5" fillId="7" borderId="23" xfId="1" applyNumberFormat="1" applyFont="1" applyFill="1" applyBorder="1" applyAlignment="1" applyProtection="1">
      <alignment horizontal="center"/>
    </xf>
    <xf numFmtId="165" fontId="5" fillId="6" borderId="21" xfId="2" applyFont="1" applyFill="1" applyBorder="1" applyAlignment="1">
      <alignment horizontal="left"/>
    </xf>
    <xf numFmtId="165" fontId="5" fillId="6" borderId="21" xfId="2" applyFont="1" applyFill="1" applyBorder="1" applyAlignment="1"/>
    <xf numFmtId="166" fontId="5" fillId="7" borderId="22" xfId="1" applyNumberFormat="1" applyFont="1" applyFill="1" applyBorder="1" applyAlignment="1" applyProtection="1">
      <alignment horizontal="center"/>
    </xf>
    <xf numFmtId="165" fontId="7" fillId="8" borderId="20" xfId="2" applyFont="1" applyFill="1" applyBorder="1" applyAlignment="1">
      <alignment horizontal="center"/>
    </xf>
    <xf numFmtId="165" fontId="5" fillId="8" borderId="21" xfId="2" applyFont="1" applyFill="1" applyBorder="1" applyAlignment="1">
      <alignment horizontal="left"/>
    </xf>
    <xf numFmtId="170" fontId="5" fillId="9" borderId="21" xfId="1" applyNumberFormat="1" applyFont="1" applyFill="1" applyBorder="1" applyAlignment="1" applyProtection="1">
      <alignment horizontal="center"/>
    </xf>
    <xf numFmtId="166" fontId="5" fillId="9" borderId="22" xfId="1" applyNumberFormat="1" applyFont="1" applyFill="1" applyBorder="1" applyAlignment="1" applyProtection="1">
      <alignment horizontal="center"/>
    </xf>
    <xf numFmtId="167" fontId="5" fillId="9" borderId="23" xfId="1" applyNumberFormat="1" applyFont="1" applyFill="1" applyBorder="1" applyAlignment="1" applyProtection="1">
      <alignment horizontal="center"/>
    </xf>
    <xf numFmtId="165" fontId="8" fillId="0" borderId="24" xfId="2" applyFont="1" applyBorder="1" applyAlignment="1">
      <alignment horizontal="center"/>
    </xf>
    <xf numFmtId="165" fontId="8" fillId="0" borderId="0" xfId="2" applyFont="1" applyBorder="1"/>
    <xf numFmtId="169" fontId="2" fillId="0" borderId="0" xfId="3" applyNumberFormat="1" applyFont="1" applyFill="1" applyBorder="1" applyAlignment="1" applyProtection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7" fontId="2" fillId="0" borderId="25" xfId="1" applyNumberFormat="1" applyFont="1" applyFill="1" applyBorder="1" applyAlignment="1" applyProtection="1">
      <alignment horizontal="center"/>
    </xf>
    <xf numFmtId="165" fontId="9" fillId="10" borderId="26" xfId="2" applyFont="1" applyFill="1" applyBorder="1" applyAlignment="1">
      <alignment horizontal="center"/>
    </xf>
    <xf numFmtId="165" fontId="9" fillId="10" borderId="27" xfId="2" applyFont="1" applyFill="1" applyBorder="1"/>
    <xf numFmtId="169" fontId="9" fillId="10" borderId="27" xfId="3" applyNumberFormat="1" applyFont="1" applyFill="1" applyBorder="1" applyAlignment="1" applyProtection="1">
      <alignment horizontal="center"/>
    </xf>
    <xf numFmtId="166" fontId="9" fillId="10" borderId="28" xfId="1" applyNumberFormat="1" applyFont="1" applyFill="1" applyBorder="1" applyAlignment="1" applyProtection="1">
      <alignment horizontal="center"/>
    </xf>
    <xf numFmtId="167" fontId="9" fillId="10" borderId="23" xfId="1" applyNumberFormat="1" applyFont="1" applyFill="1" applyBorder="1" applyAlignment="1" applyProtection="1">
      <alignment horizontal="center"/>
    </xf>
    <xf numFmtId="165" fontId="10" fillId="0" borderId="24" xfId="2" applyFont="1" applyBorder="1" applyAlignment="1">
      <alignment horizontal="center"/>
    </xf>
    <xf numFmtId="165" fontId="10" fillId="0" borderId="0" xfId="2" applyFont="1" applyBorder="1"/>
    <xf numFmtId="165" fontId="9" fillId="2" borderId="29" xfId="2" applyFont="1" applyFill="1" applyBorder="1" applyAlignment="1">
      <alignment horizontal="center"/>
    </xf>
    <xf numFmtId="165" fontId="9" fillId="2" borderId="30" xfId="2" applyFont="1" applyFill="1" applyBorder="1"/>
    <xf numFmtId="169" fontId="9" fillId="2" borderId="30" xfId="3" applyNumberFormat="1" applyFont="1" applyFill="1" applyBorder="1" applyAlignment="1" applyProtection="1">
      <alignment horizontal="center"/>
    </xf>
    <xf numFmtId="166" fontId="9" fillId="2" borderId="31" xfId="1" applyNumberFormat="1" applyFont="1" applyFill="1" applyBorder="1" applyAlignment="1" applyProtection="1">
      <alignment horizontal="center"/>
    </xf>
    <xf numFmtId="167" fontId="9" fillId="2" borderId="32" xfId="1" applyNumberFormat="1" applyFont="1" applyFill="1" applyBorder="1" applyAlignment="1" applyProtection="1">
      <alignment horizontal="center"/>
    </xf>
    <xf numFmtId="165" fontId="2" fillId="0" borderId="0" xfId="2"/>
    <xf numFmtId="165" fontId="10" fillId="0" borderId="0" xfId="2" applyFont="1" applyBorder="1" applyAlignment="1">
      <alignment horizontal="center"/>
    </xf>
    <xf numFmtId="167" fontId="2" fillId="0" borderId="0" xfId="1" applyNumberFormat="1" applyFont="1" applyFill="1" applyBorder="1" applyAlignment="1" applyProtection="1">
      <alignment horizontal="center"/>
    </xf>
    <xf numFmtId="165" fontId="10" fillId="0" borderId="0" xfId="2" applyFont="1" applyFill="1" applyBorder="1" applyAlignment="1">
      <alignment horizontal="center"/>
    </xf>
    <xf numFmtId="165" fontId="10" fillId="0" borderId="0" xfId="2" applyFont="1" applyFill="1" applyBorder="1"/>
    <xf numFmtId="165" fontId="10" fillId="0" borderId="0" xfId="2" applyFont="1" applyAlignment="1">
      <alignment horizontal="center"/>
    </xf>
    <xf numFmtId="165" fontId="10" fillId="0" borderId="0" xfId="2" applyFont="1"/>
    <xf numFmtId="165" fontId="8" fillId="0" borderId="0" xfId="2" applyFont="1" applyFill="1" applyBorder="1"/>
    <xf numFmtId="169" fontId="11" fillId="0" borderId="0" xfId="3" applyNumberFormat="1" applyFont="1" applyFill="1" applyBorder="1" applyAlignment="1" applyProtection="1">
      <alignment horizontal="center"/>
    </xf>
    <xf numFmtId="166" fontId="11" fillId="0" borderId="0" xfId="1" applyNumberFormat="1" applyFont="1" applyFill="1" applyBorder="1" applyAlignment="1" applyProtection="1">
      <alignment horizontal="center"/>
    </xf>
    <xf numFmtId="167" fontId="11" fillId="0" borderId="0" xfId="1" applyNumberFormat="1" applyFont="1" applyFill="1" applyBorder="1" applyAlignment="1" applyProtection="1">
      <alignment horizontal="center"/>
    </xf>
    <xf numFmtId="165" fontId="4" fillId="0" borderId="14" xfId="2" applyFont="1" applyBorder="1"/>
    <xf numFmtId="165" fontId="5" fillId="3" borderId="34" xfId="2" applyFont="1" applyFill="1" applyBorder="1" applyAlignment="1"/>
    <xf numFmtId="166" fontId="5" fillId="3" borderId="34" xfId="1" applyNumberFormat="1" applyFont="1" applyFill="1" applyBorder="1" applyAlignment="1"/>
    <xf numFmtId="167" fontId="5" fillId="3" borderId="35" xfId="1" applyNumberFormat="1" applyFont="1" applyFill="1" applyBorder="1" applyAlignment="1"/>
    <xf numFmtId="170" fontId="4" fillId="0" borderId="33" xfId="1" applyNumberFormat="1" applyFont="1" applyFill="1" applyBorder="1" applyAlignment="1" applyProtection="1">
      <alignment horizontal="center"/>
    </xf>
    <xf numFmtId="166" fontId="4" fillId="0" borderId="33" xfId="1" applyNumberFormat="1" applyFont="1" applyFill="1" applyBorder="1" applyAlignment="1" applyProtection="1"/>
    <xf numFmtId="165" fontId="5" fillId="3" borderId="0" xfId="2" applyFont="1" applyFill="1" applyBorder="1" applyAlignment="1"/>
    <xf numFmtId="166" fontId="5" fillId="3" borderId="0" xfId="1" applyNumberFormat="1" applyFont="1" applyFill="1" applyBorder="1" applyAlignment="1"/>
    <xf numFmtId="166" fontId="4" fillId="0" borderId="33" xfId="1" applyNumberFormat="1" applyFont="1" applyFill="1" applyBorder="1" applyAlignment="1" applyProtection="1">
      <alignment horizontal="center"/>
    </xf>
    <xf numFmtId="165" fontId="4" fillId="0" borderId="17" xfId="2" applyFont="1" applyBorder="1"/>
    <xf numFmtId="165" fontId="4" fillId="5" borderId="14" xfId="2" applyFont="1" applyFill="1" applyBorder="1"/>
    <xf numFmtId="165" fontId="4" fillId="0" borderId="36" xfId="2" applyFont="1" applyBorder="1"/>
    <xf numFmtId="165" fontId="6" fillId="0" borderId="36" xfId="2" applyFont="1" applyBorder="1"/>
    <xf numFmtId="165" fontId="6" fillId="0" borderId="14" xfId="2" applyFont="1" applyBorder="1" applyAlignment="1">
      <alignment horizontal="left"/>
    </xf>
    <xf numFmtId="165" fontId="7" fillId="0" borderId="14" xfId="2" applyFont="1" applyBorder="1" applyAlignment="1">
      <alignment horizontal="left"/>
    </xf>
    <xf numFmtId="165" fontId="5" fillId="4" borderId="0" xfId="2" applyFont="1" applyFill="1" applyBorder="1" applyAlignment="1"/>
    <xf numFmtId="166" fontId="5" fillId="4" borderId="0" xfId="1" applyNumberFormat="1" applyFont="1" applyFill="1" applyBorder="1" applyAlignment="1"/>
    <xf numFmtId="170" fontId="6" fillId="0" borderId="33" xfId="1" applyNumberFormat="1" applyFont="1" applyFill="1" applyBorder="1" applyAlignment="1" applyProtection="1">
      <alignment horizontal="center"/>
    </xf>
    <xf numFmtId="166" fontId="6" fillId="0" borderId="33" xfId="1" applyNumberFormat="1" applyFont="1" applyFill="1" applyBorder="1" applyAlignment="1" applyProtection="1">
      <alignment horizontal="center"/>
    </xf>
    <xf numFmtId="166" fontId="6" fillId="0" borderId="33" xfId="1" applyNumberFormat="1" applyFont="1" applyFill="1" applyBorder="1" applyAlignment="1" applyProtection="1"/>
    <xf numFmtId="170" fontId="7" fillId="0" borderId="33" xfId="1" applyNumberFormat="1" applyFont="1" applyFill="1" applyBorder="1" applyAlignment="1" applyProtection="1">
      <alignment horizontal="center"/>
    </xf>
    <xf numFmtId="166" fontId="7" fillId="0" borderId="33" xfId="1" applyNumberFormat="1" applyFont="1" applyFill="1" applyBorder="1" applyAlignment="1" applyProtection="1"/>
    <xf numFmtId="165" fontId="5" fillId="2" borderId="36" xfId="2" applyFont="1" applyFill="1" applyBorder="1" applyAlignment="1"/>
    <xf numFmtId="165" fontId="4" fillId="0" borderId="14" xfId="2" applyFont="1" applyBorder="1" applyAlignment="1">
      <alignment horizontal="left"/>
    </xf>
    <xf numFmtId="166" fontId="7" fillId="0" borderId="33" xfId="1" applyNumberFormat="1" applyFont="1" applyFill="1" applyBorder="1" applyAlignment="1" applyProtection="1">
      <alignment horizontal="center"/>
    </xf>
    <xf numFmtId="165" fontId="7" fillId="0" borderId="17" xfId="2" applyFont="1" applyBorder="1" applyAlignment="1">
      <alignment horizontal="left"/>
    </xf>
    <xf numFmtId="170" fontId="7" fillId="0" borderId="37" xfId="1" applyNumberFormat="1" applyFont="1" applyFill="1" applyBorder="1" applyAlignment="1" applyProtection="1">
      <alignment horizontal="center"/>
    </xf>
    <xf numFmtId="166" fontId="7" fillId="0" borderId="37" xfId="1" applyNumberFormat="1" applyFont="1" applyFill="1" applyBorder="1" applyAlignment="1" applyProtection="1">
      <alignment horizontal="center"/>
    </xf>
    <xf numFmtId="165" fontId="5" fillId="0" borderId="38" xfId="2" applyFont="1" applyFill="1" applyBorder="1" applyAlignment="1"/>
    <xf numFmtId="166" fontId="5" fillId="0" borderId="38" xfId="1" applyNumberFormat="1" applyFont="1" applyFill="1" applyBorder="1" applyAlignment="1"/>
    <xf numFmtId="165" fontId="4" fillId="0" borderId="17" xfId="2" applyFont="1" applyBorder="1" applyAlignment="1">
      <alignment horizontal="left"/>
    </xf>
    <xf numFmtId="170" fontId="4" fillId="0" borderId="37" xfId="1" applyNumberFormat="1" applyFont="1" applyFill="1" applyBorder="1" applyAlignment="1" applyProtection="1">
      <alignment horizontal="center"/>
    </xf>
    <xf numFmtId="166" fontId="4" fillId="0" borderId="37" xfId="1" applyNumberFormat="1" applyFont="1" applyFill="1" applyBorder="1" applyAlignment="1" applyProtection="1">
      <alignment horizontal="center"/>
    </xf>
    <xf numFmtId="166" fontId="4" fillId="0" borderId="37" xfId="1" applyNumberFormat="1" applyFont="1" applyFill="1" applyBorder="1" applyAlignment="1" applyProtection="1"/>
    <xf numFmtId="167" fontId="4" fillId="0" borderId="39" xfId="1" applyNumberFormat="1" applyFont="1" applyFill="1" applyBorder="1" applyAlignment="1" applyProtection="1">
      <alignment horizontal="center"/>
    </xf>
    <xf numFmtId="166" fontId="5" fillId="3" borderId="40" xfId="1" applyNumberFormat="1" applyFont="1" applyFill="1" applyBorder="1" applyAlignment="1"/>
    <xf numFmtId="165" fontId="5" fillId="3" borderId="40" xfId="2" applyFont="1" applyFill="1" applyBorder="1" applyAlignment="1"/>
    <xf numFmtId="166" fontId="5" fillId="4" borderId="40" xfId="1" applyNumberFormat="1" applyFont="1" applyFill="1" applyBorder="1" applyAlignment="1"/>
    <xf numFmtId="167" fontId="4" fillId="0" borderId="41" xfId="1" applyNumberFormat="1" applyFont="1" applyFill="1" applyBorder="1" applyAlignment="1" applyProtection="1">
      <alignment horizontal="center"/>
    </xf>
    <xf numFmtId="167" fontId="4" fillId="0" borderId="42" xfId="1" applyNumberFormat="1" applyFont="1" applyFill="1" applyBorder="1" applyAlignment="1" applyProtection="1">
      <alignment horizontal="center"/>
    </xf>
    <xf numFmtId="167" fontId="6" fillId="0" borderId="39" xfId="1" applyNumberFormat="1" applyFont="1" applyFill="1" applyBorder="1" applyAlignment="1" applyProtection="1">
      <alignment horizontal="center"/>
    </xf>
    <xf numFmtId="167" fontId="5" fillId="0" borderId="3" xfId="1" applyNumberFormat="1" applyFont="1" applyFill="1" applyBorder="1" applyAlignment="1" applyProtection="1">
      <alignment horizontal="center" vertical="center" wrapText="1"/>
    </xf>
    <xf numFmtId="167" fontId="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center" vertical="center" wrapText="1"/>
    </xf>
    <xf numFmtId="165" fontId="3" fillId="0" borderId="0" xfId="2" applyFont="1" applyAlignment="1">
      <alignment horizontal="center" vertical="center" wrapText="1"/>
    </xf>
    <xf numFmtId="165" fontId="5" fillId="0" borderId="1" xfId="2" applyFont="1" applyBorder="1" applyAlignment="1">
      <alignment horizontal="center" vertical="center" wrapText="1"/>
    </xf>
    <xf numFmtId="165" fontId="5" fillId="0" borderId="4" xfId="2" applyFont="1" applyBorder="1" applyAlignment="1">
      <alignment horizontal="center" vertical="center" wrapText="1"/>
    </xf>
    <xf numFmtId="165" fontId="5" fillId="0" borderId="7" xfId="2" applyFont="1" applyBorder="1" applyAlignment="1">
      <alignment horizontal="center" vertical="center" wrapText="1"/>
    </xf>
    <xf numFmtId="165" fontId="5" fillId="0" borderId="2" xfId="2" applyFont="1" applyBorder="1" applyAlignment="1">
      <alignment horizontal="center" vertical="center" wrapText="1"/>
    </xf>
    <xf numFmtId="165" fontId="5" fillId="0" borderId="5" xfId="2" applyFont="1" applyBorder="1" applyAlignment="1">
      <alignment horizontal="center" vertical="center" wrapText="1"/>
    </xf>
    <xf numFmtId="165" fontId="5" fillId="0" borderId="8" xfId="2" applyFont="1" applyBorder="1" applyAlignment="1">
      <alignment horizontal="center" vertical="center" wrapText="1"/>
    </xf>
    <xf numFmtId="169" fontId="5" fillId="0" borderId="2" xfId="3" applyNumberFormat="1" applyFont="1" applyFill="1" applyBorder="1" applyAlignment="1" applyProtection="1">
      <alignment horizontal="center" vertical="center" wrapText="1"/>
    </xf>
    <xf numFmtId="169" fontId="5" fillId="0" borderId="5" xfId="3" applyNumberFormat="1" applyFont="1" applyFill="1" applyBorder="1" applyAlignment="1" applyProtection="1">
      <alignment horizontal="center" vertical="center" wrapText="1"/>
    </xf>
    <xf numFmtId="169" fontId="5" fillId="0" borderId="8" xfId="3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166" fontId="5" fillId="0" borderId="6" xfId="1" applyNumberFormat="1" applyFont="1" applyFill="1" applyBorder="1" applyAlignment="1" applyProtection="1">
      <alignment horizontal="center" vertical="center" wrapText="1"/>
    </xf>
    <xf numFmtId="166" fontId="5" fillId="0" borderId="9" xfId="1" applyNumberFormat="1" applyFont="1" applyFill="1" applyBorder="1" applyAlignment="1" applyProtection="1">
      <alignment horizontal="center" vertical="center" wrapText="1"/>
    </xf>
    <xf numFmtId="167" fontId="12" fillId="0" borderId="0" xfId="1" applyNumberFormat="1" applyFont="1" applyAlignment="1">
      <alignment horizontal="left"/>
    </xf>
  </cellXfs>
  <cellStyles count="4">
    <cellStyle name="čiarky" xfId="1" builtinId="3"/>
    <cellStyle name="Excel Built-in Comma" xfId="3"/>
    <cellStyle name="Excel Built-in Normal" xfId="2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6"/>
  <sheetViews>
    <sheetView tabSelected="1" workbookViewId="0">
      <selection activeCell="H6" sqref="H6"/>
    </sheetView>
  </sheetViews>
  <sheetFormatPr defaultColWidth="9.140625" defaultRowHeight="12.75"/>
  <cols>
    <col min="1" max="1" width="10.140625" style="57" customWidth="1"/>
    <col min="2" max="2" width="49" style="58" customWidth="1"/>
    <col min="3" max="3" width="17.28515625" style="37" customWidth="1"/>
    <col min="4" max="4" width="16.5703125" style="37" customWidth="1"/>
    <col min="5" max="5" width="19" style="38" customWidth="1"/>
    <col min="6" max="6" width="10.85546875" style="54" customWidth="1"/>
    <col min="7" max="252" width="9.140625" style="52"/>
    <col min="253" max="253" width="10.140625" style="52" customWidth="1"/>
    <col min="254" max="254" width="45.42578125" style="52" customWidth="1"/>
    <col min="255" max="255" width="17.7109375" style="52" customWidth="1"/>
    <col min="256" max="256" width="17.85546875" style="52" customWidth="1"/>
    <col min="257" max="257" width="17.28515625" style="52" customWidth="1"/>
    <col min="258" max="258" width="16.5703125" style="52" customWidth="1"/>
    <col min="259" max="259" width="17.85546875" style="52" customWidth="1"/>
    <col min="260" max="260" width="16.42578125" style="52" customWidth="1"/>
    <col min="261" max="261" width="15.42578125" style="52" customWidth="1"/>
    <col min="262" max="262" width="9.140625" style="52" customWidth="1"/>
    <col min="263" max="508" width="9.140625" style="52"/>
    <col min="509" max="509" width="10.140625" style="52" customWidth="1"/>
    <col min="510" max="510" width="45.42578125" style="52" customWidth="1"/>
    <col min="511" max="511" width="17.7109375" style="52" customWidth="1"/>
    <col min="512" max="512" width="17.85546875" style="52" customWidth="1"/>
    <col min="513" max="513" width="17.28515625" style="52" customWidth="1"/>
    <col min="514" max="514" width="16.5703125" style="52" customWidth="1"/>
    <col min="515" max="515" width="17.85546875" style="52" customWidth="1"/>
    <col min="516" max="516" width="16.42578125" style="52" customWidth="1"/>
    <col min="517" max="517" width="15.42578125" style="52" customWidth="1"/>
    <col min="518" max="518" width="9.140625" style="52" customWidth="1"/>
    <col min="519" max="764" width="9.140625" style="52"/>
    <col min="765" max="765" width="10.140625" style="52" customWidth="1"/>
    <col min="766" max="766" width="45.42578125" style="52" customWidth="1"/>
    <col min="767" max="767" width="17.7109375" style="52" customWidth="1"/>
    <col min="768" max="768" width="17.85546875" style="52" customWidth="1"/>
    <col min="769" max="769" width="17.28515625" style="52" customWidth="1"/>
    <col min="770" max="770" width="16.5703125" style="52" customWidth="1"/>
    <col min="771" max="771" width="17.85546875" style="52" customWidth="1"/>
    <col min="772" max="772" width="16.42578125" style="52" customWidth="1"/>
    <col min="773" max="773" width="15.42578125" style="52" customWidth="1"/>
    <col min="774" max="774" width="9.140625" style="52" customWidth="1"/>
    <col min="775" max="1020" width="9.140625" style="52"/>
    <col min="1021" max="1021" width="10.140625" style="52" customWidth="1"/>
    <col min="1022" max="1022" width="45.42578125" style="52" customWidth="1"/>
    <col min="1023" max="1023" width="17.7109375" style="52" customWidth="1"/>
    <col min="1024" max="1024" width="17.85546875" style="52" customWidth="1"/>
    <col min="1025" max="1025" width="17.28515625" style="52" customWidth="1"/>
    <col min="1026" max="1026" width="16.5703125" style="52" customWidth="1"/>
    <col min="1027" max="1027" width="17.85546875" style="52" customWidth="1"/>
    <col min="1028" max="1028" width="16.42578125" style="52" customWidth="1"/>
    <col min="1029" max="1029" width="15.42578125" style="52" customWidth="1"/>
    <col min="1030" max="1030" width="9.140625" style="52" customWidth="1"/>
    <col min="1031" max="1276" width="9.140625" style="52"/>
    <col min="1277" max="1277" width="10.140625" style="52" customWidth="1"/>
    <col min="1278" max="1278" width="45.42578125" style="52" customWidth="1"/>
    <col min="1279" max="1279" width="17.7109375" style="52" customWidth="1"/>
    <col min="1280" max="1280" width="17.85546875" style="52" customWidth="1"/>
    <col min="1281" max="1281" width="17.28515625" style="52" customWidth="1"/>
    <col min="1282" max="1282" width="16.5703125" style="52" customWidth="1"/>
    <col min="1283" max="1283" width="17.85546875" style="52" customWidth="1"/>
    <col min="1284" max="1284" width="16.42578125" style="52" customWidth="1"/>
    <col min="1285" max="1285" width="15.42578125" style="52" customWidth="1"/>
    <col min="1286" max="1286" width="9.140625" style="52" customWidth="1"/>
    <col min="1287" max="1532" width="9.140625" style="52"/>
    <col min="1533" max="1533" width="10.140625" style="52" customWidth="1"/>
    <col min="1534" max="1534" width="45.42578125" style="52" customWidth="1"/>
    <col min="1535" max="1535" width="17.7109375" style="52" customWidth="1"/>
    <col min="1536" max="1536" width="17.85546875" style="52" customWidth="1"/>
    <col min="1537" max="1537" width="17.28515625" style="52" customWidth="1"/>
    <col min="1538" max="1538" width="16.5703125" style="52" customWidth="1"/>
    <col min="1539" max="1539" width="17.85546875" style="52" customWidth="1"/>
    <col min="1540" max="1540" width="16.42578125" style="52" customWidth="1"/>
    <col min="1541" max="1541" width="15.42578125" style="52" customWidth="1"/>
    <col min="1542" max="1542" width="9.140625" style="52" customWidth="1"/>
    <col min="1543" max="1788" width="9.140625" style="52"/>
    <col min="1789" max="1789" width="10.140625" style="52" customWidth="1"/>
    <col min="1790" max="1790" width="45.42578125" style="52" customWidth="1"/>
    <col min="1791" max="1791" width="17.7109375" style="52" customWidth="1"/>
    <col min="1792" max="1792" width="17.85546875" style="52" customWidth="1"/>
    <col min="1793" max="1793" width="17.28515625" style="52" customWidth="1"/>
    <col min="1794" max="1794" width="16.5703125" style="52" customWidth="1"/>
    <col min="1795" max="1795" width="17.85546875" style="52" customWidth="1"/>
    <col min="1796" max="1796" width="16.42578125" style="52" customWidth="1"/>
    <col min="1797" max="1797" width="15.42578125" style="52" customWidth="1"/>
    <col min="1798" max="1798" width="9.140625" style="52" customWidth="1"/>
    <col min="1799" max="2044" width="9.140625" style="52"/>
    <col min="2045" max="2045" width="10.140625" style="52" customWidth="1"/>
    <col min="2046" max="2046" width="45.42578125" style="52" customWidth="1"/>
    <col min="2047" max="2047" width="17.7109375" style="52" customWidth="1"/>
    <col min="2048" max="2048" width="17.85546875" style="52" customWidth="1"/>
    <col min="2049" max="2049" width="17.28515625" style="52" customWidth="1"/>
    <col min="2050" max="2050" width="16.5703125" style="52" customWidth="1"/>
    <col min="2051" max="2051" width="17.85546875" style="52" customWidth="1"/>
    <col min="2052" max="2052" width="16.42578125" style="52" customWidth="1"/>
    <col min="2053" max="2053" width="15.42578125" style="52" customWidth="1"/>
    <col min="2054" max="2054" width="9.140625" style="52" customWidth="1"/>
    <col min="2055" max="2300" width="9.140625" style="52"/>
    <col min="2301" max="2301" width="10.140625" style="52" customWidth="1"/>
    <col min="2302" max="2302" width="45.42578125" style="52" customWidth="1"/>
    <col min="2303" max="2303" width="17.7109375" style="52" customWidth="1"/>
    <col min="2304" max="2304" width="17.85546875" style="52" customWidth="1"/>
    <col min="2305" max="2305" width="17.28515625" style="52" customWidth="1"/>
    <col min="2306" max="2306" width="16.5703125" style="52" customWidth="1"/>
    <col min="2307" max="2307" width="17.85546875" style="52" customWidth="1"/>
    <col min="2308" max="2308" width="16.42578125" style="52" customWidth="1"/>
    <col min="2309" max="2309" width="15.42578125" style="52" customWidth="1"/>
    <col min="2310" max="2310" width="9.140625" style="52" customWidth="1"/>
    <col min="2311" max="2556" width="9.140625" style="52"/>
    <col min="2557" max="2557" width="10.140625" style="52" customWidth="1"/>
    <col min="2558" max="2558" width="45.42578125" style="52" customWidth="1"/>
    <col min="2559" max="2559" width="17.7109375" style="52" customWidth="1"/>
    <col min="2560" max="2560" width="17.85546875" style="52" customWidth="1"/>
    <col min="2561" max="2561" width="17.28515625" style="52" customWidth="1"/>
    <col min="2562" max="2562" width="16.5703125" style="52" customWidth="1"/>
    <col min="2563" max="2563" width="17.85546875" style="52" customWidth="1"/>
    <col min="2564" max="2564" width="16.42578125" style="52" customWidth="1"/>
    <col min="2565" max="2565" width="15.42578125" style="52" customWidth="1"/>
    <col min="2566" max="2566" width="9.140625" style="52" customWidth="1"/>
    <col min="2567" max="2812" width="9.140625" style="52"/>
    <col min="2813" max="2813" width="10.140625" style="52" customWidth="1"/>
    <col min="2814" max="2814" width="45.42578125" style="52" customWidth="1"/>
    <col min="2815" max="2815" width="17.7109375" style="52" customWidth="1"/>
    <col min="2816" max="2816" width="17.85546875" style="52" customWidth="1"/>
    <col min="2817" max="2817" width="17.28515625" style="52" customWidth="1"/>
    <col min="2818" max="2818" width="16.5703125" style="52" customWidth="1"/>
    <col min="2819" max="2819" width="17.85546875" style="52" customWidth="1"/>
    <col min="2820" max="2820" width="16.42578125" style="52" customWidth="1"/>
    <col min="2821" max="2821" width="15.42578125" style="52" customWidth="1"/>
    <col min="2822" max="2822" width="9.140625" style="52" customWidth="1"/>
    <col min="2823" max="3068" width="9.140625" style="52"/>
    <col min="3069" max="3069" width="10.140625" style="52" customWidth="1"/>
    <col min="3070" max="3070" width="45.42578125" style="52" customWidth="1"/>
    <col min="3071" max="3071" width="17.7109375" style="52" customWidth="1"/>
    <col min="3072" max="3072" width="17.85546875" style="52" customWidth="1"/>
    <col min="3073" max="3073" width="17.28515625" style="52" customWidth="1"/>
    <col min="3074" max="3074" width="16.5703125" style="52" customWidth="1"/>
    <col min="3075" max="3075" width="17.85546875" style="52" customWidth="1"/>
    <col min="3076" max="3076" width="16.42578125" style="52" customWidth="1"/>
    <col min="3077" max="3077" width="15.42578125" style="52" customWidth="1"/>
    <col min="3078" max="3078" width="9.140625" style="52" customWidth="1"/>
    <col min="3079" max="3324" width="9.140625" style="52"/>
    <col min="3325" max="3325" width="10.140625" style="52" customWidth="1"/>
    <col min="3326" max="3326" width="45.42578125" style="52" customWidth="1"/>
    <col min="3327" max="3327" width="17.7109375" style="52" customWidth="1"/>
    <col min="3328" max="3328" width="17.85546875" style="52" customWidth="1"/>
    <col min="3329" max="3329" width="17.28515625" style="52" customWidth="1"/>
    <col min="3330" max="3330" width="16.5703125" style="52" customWidth="1"/>
    <col min="3331" max="3331" width="17.85546875" style="52" customWidth="1"/>
    <col min="3332" max="3332" width="16.42578125" style="52" customWidth="1"/>
    <col min="3333" max="3333" width="15.42578125" style="52" customWidth="1"/>
    <col min="3334" max="3334" width="9.140625" style="52" customWidth="1"/>
    <col min="3335" max="3580" width="9.140625" style="52"/>
    <col min="3581" max="3581" width="10.140625" style="52" customWidth="1"/>
    <col min="3582" max="3582" width="45.42578125" style="52" customWidth="1"/>
    <col min="3583" max="3583" width="17.7109375" style="52" customWidth="1"/>
    <col min="3584" max="3584" width="17.85546875" style="52" customWidth="1"/>
    <col min="3585" max="3585" width="17.28515625" style="52" customWidth="1"/>
    <col min="3586" max="3586" width="16.5703125" style="52" customWidth="1"/>
    <col min="3587" max="3587" width="17.85546875" style="52" customWidth="1"/>
    <col min="3588" max="3588" width="16.42578125" style="52" customWidth="1"/>
    <col min="3589" max="3589" width="15.42578125" style="52" customWidth="1"/>
    <col min="3590" max="3590" width="9.140625" style="52" customWidth="1"/>
    <col min="3591" max="3836" width="9.140625" style="52"/>
    <col min="3837" max="3837" width="10.140625" style="52" customWidth="1"/>
    <col min="3838" max="3838" width="45.42578125" style="52" customWidth="1"/>
    <col min="3839" max="3839" width="17.7109375" style="52" customWidth="1"/>
    <col min="3840" max="3840" width="17.85546875" style="52" customWidth="1"/>
    <col min="3841" max="3841" width="17.28515625" style="52" customWidth="1"/>
    <col min="3842" max="3842" width="16.5703125" style="52" customWidth="1"/>
    <col min="3843" max="3843" width="17.85546875" style="52" customWidth="1"/>
    <col min="3844" max="3844" width="16.42578125" style="52" customWidth="1"/>
    <col min="3845" max="3845" width="15.42578125" style="52" customWidth="1"/>
    <col min="3846" max="3846" width="9.140625" style="52" customWidth="1"/>
    <col min="3847" max="4092" width="9.140625" style="52"/>
    <col min="4093" max="4093" width="10.140625" style="52" customWidth="1"/>
    <col min="4094" max="4094" width="45.42578125" style="52" customWidth="1"/>
    <col min="4095" max="4095" width="17.7109375" style="52" customWidth="1"/>
    <col min="4096" max="4096" width="17.85546875" style="52" customWidth="1"/>
    <col min="4097" max="4097" width="17.28515625" style="52" customWidth="1"/>
    <col min="4098" max="4098" width="16.5703125" style="52" customWidth="1"/>
    <col min="4099" max="4099" width="17.85546875" style="52" customWidth="1"/>
    <col min="4100" max="4100" width="16.42578125" style="52" customWidth="1"/>
    <col min="4101" max="4101" width="15.42578125" style="52" customWidth="1"/>
    <col min="4102" max="4102" width="9.140625" style="52" customWidth="1"/>
    <col min="4103" max="4348" width="9.140625" style="52"/>
    <col min="4349" max="4349" width="10.140625" style="52" customWidth="1"/>
    <col min="4350" max="4350" width="45.42578125" style="52" customWidth="1"/>
    <col min="4351" max="4351" width="17.7109375" style="52" customWidth="1"/>
    <col min="4352" max="4352" width="17.85546875" style="52" customWidth="1"/>
    <col min="4353" max="4353" width="17.28515625" style="52" customWidth="1"/>
    <col min="4354" max="4354" width="16.5703125" style="52" customWidth="1"/>
    <col min="4355" max="4355" width="17.85546875" style="52" customWidth="1"/>
    <col min="4356" max="4356" width="16.42578125" style="52" customWidth="1"/>
    <col min="4357" max="4357" width="15.42578125" style="52" customWidth="1"/>
    <col min="4358" max="4358" width="9.140625" style="52" customWidth="1"/>
    <col min="4359" max="4604" width="9.140625" style="52"/>
    <col min="4605" max="4605" width="10.140625" style="52" customWidth="1"/>
    <col min="4606" max="4606" width="45.42578125" style="52" customWidth="1"/>
    <col min="4607" max="4607" width="17.7109375" style="52" customWidth="1"/>
    <col min="4608" max="4608" width="17.85546875" style="52" customWidth="1"/>
    <col min="4609" max="4609" width="17.28515625" style="52" customWidth="1"/>
    <col min="4610" max="4610" width="16.5703125" style="52" customWidth="1"/>
    <col min="4611" max="4611" width="17.85546875" style="52" customWidth="1"/>
    <col min="4612" max="4612" width="16.42578125" style="52" customWidth="1"/>
    <col min="4613" max="4613" width="15.42578125" style="52" customWidth="1"/>
    <col min="4614" max="4614" width="9.140625" style="52" customWidth="1"/>
    <col min="4615" max="4860" width="9.140625" style="52"/>
    <col min="4861" max="4861" width="10.140625" style="52" customWidth="1"/>
    <col min="4862" max="4862" width="45.42578125" style="52" customWidth="1"/>
    <col min="4863" max="4863" width="17.7109375" style="52" customWidth="1"/>
    <col min="4864" max="4864" width="17.85546875" style="52" customWidth="1"/>
    <col min="4865" max="4865" width="17.28515625" style="52" customWidth="1"/>
    <col min="4866" max="4866" width="16.5703125" style="52" customWidth="1"/>
    <col min="4867" max="4867" width="17.85546875" style="52" customWidth="1"/>
    <col min="4868" max="4868" width="16.42578125" style="52" customWidth="1"/>
    <col min="4869" max="4869" width="15.42578125" style="52" customWidth="1"/>
    <col min="4870" max="4870" width="9.140625" style="52" customWidth="1"/>
    <col min="4871" max="5116" width="9.140625" style="52"/>
    <col min="5117" max="5117" width="10.140625" style="52" customWidth="1"/>
    <col min="5118" max="5118" width="45.42578125" style="52" customWidth="1"/>
    <col min="5119" max="5119" width="17.7109375" style="52" customWidth="1"/>
    <col min="5120" max="5120" width="17.85546875" style="52" customWidth="1"/>
    <col min="5121" max="5121" width="17.28515625" style="52" customWidth="1"/>
    <col min="5122" max="5122" width="16.5703125" style="52" customWidth="1"/>
    <col min="5123" max="5123" width="17.85546875" style="52" customWidth="1"/>
    <col min="5124" max="5124" width="16.42578125" style="52" customWidth="1"/>
    <col min="5125" max="5125" width="15.42578125" style="52" customWidth="1"/>
    <col min="5126" max="5126" width="9.140625" style="52" customWidth="1"/>
    <col min="5127" max="5372" width="9.140625" style="52"/>
    <col min="5373" max="5373" width="10.140625" style="52" customWidth="1"/>
    <col min="5374" max="5374" width="45.42578125" style="52" customWidth="1"/>
    <col min="5375" max="5375" width="17.7109375" style="52" customWidth="1"/>
    <col min="5376" max="5376" width="17.85546875" style="52" customWidth="1"/>
    <col min="5377" max="5377" width="17.28515625" style="52" customWidth="1"/>
    <col min="5378" max="5378" width="16.5703125" style="52" customWidth="1"/>
    <col min="5379" max="5379" width="17.85546875" style="52" customWidth="1"/>
    <col min="5380" max="5380" width="16.42578125" style="52" customWidth="1"/>
    <col min="5381" max="5381" width="15.42578125" style="52" customWidth="1"/>
    <col min="5382" max="5382" width="9.140625" style="52" customWidth="1"/>
    <col min="5383" max="5628" width="9.140625" style="52"/>
    <col min="5629" max="5629" width="10.140625" style="52" customWidth="1"/>
    <col min="5630" max="5630" width="45.42578125" style="52" customWidth="1"/>
    <col min="5631" max="5631" width="17.7109375" style="52" customWidth="1"/>
    <col min="5632" max="5632" width="17.85546875" style="52" customWidth="1"/>
    <col min="5633" max="5633" width="17.28515625" style="52" customWidth="1"/>
    <col min="5634" max="5634" width="16.5703125" style="52" customWidth="1"/>
    <col min="5635" max="5635" width="17.85546875" style="52" customWidth="1"/>
    <col min="5636" max="5636" width="16.42578125" style="52" customWidth="1"/>
    <col min="5637" max="5637" width="15.42578125" style="52" customWidth="1"/>
    <col min="5638" max="5638" width="9.140625" style="52" customWidth="1"/>
    <col min="5639" max="5884" width="9.140625" style="52"/>
    <col min="5885" max="5885" width="10.140625" style="52" customWidth="1"/>
    <col min="5886" max="5886" width="45.42578125" style="52" customWidth="1"/>
    <col min="5887" max="5887" width="17.7109375" style="52" customWidth="1"/>
    <col min="5888" max="5888" width="17.85546875" style="52" customWidth="1"/>
    <col min="5889" max="5889" width="17.28515625" style="52" customWidth="1"/>
    <col min="5890" max="5890" width="16.5703125" style="52" customWidth="1"/>
    <col min="5891" max="5891" width="17.85546875" style="52" customWidth="1"/>
    <col min="5892" max="5892" width="16.42578125" style="52" customWidth="1"/>
    <col min="5893" max="5893" width="15.42578125" style="52" customWidth="1"/>
    <col min="5894" max="5894" width="9.140625" style="52" customWidth="1"/>
    <col min="5895" max="6140" width="9.140625" style="52"/>
    <col min="6141" max="6141" width="10.140625" style="52" customWidth="1"/>
    <col min="6142" max="6142" width="45.42578125" style="52" customWidth="1"/>
    <col min="6143" max="6143" width="17.7109375" style="52" customWidth="1"/>
    <col min="6144" max="6144" width="17.85546875" style="52" customWidth="1"/>
    <col min="6145" max="6145" width="17.28515625" style="52" customWidth="1"/>
    <col min="6146" max="6146" width="16.5703125" style="52" customWidth="1"/>
    <col min="6147" max="6147" width="17.85546875" style="52" customWidth="1"/>
    <col min="6148" max="6148" width="16.42578125" style="52" customWidth="1"/>
    <col min="6149" max="6149" width="15.42578125" style="52" customWidth="1"/>
    <col min="6150" max="6150" width="9.140625" style="52" customWidth="1"/>
    <col min="6151" max="6396" width="9.140625" style="52"/>
    <col min="6397" max="6397" width="10.140625" style="52" customWidth="1"/>
    <col min="6398" max="6398" width="45.42578125" style="52" customWidth="1"/>
    <col min="6399" max="6399" width="17.7109375" style="52" customWidth="1"/>
    <col min="6400" max="6400" width="17.85546875" style="52" customWidth="1"/>
    <col min="6401" max="6401" width="17.28515625" style="52" customWidth="1"/>
    <col min="6402" max="6402" width="16.5703125" style="52" customWidth="1"/>
    <col min="6403" max="6403" width="17.85546875" style="52" customWidth="1"/>
    <col min="6404" max="6404" width="16.42578125" style="52" customWidth="1"/>
    <col min="6405" max="6405" width="15.42578125" style="52" customWidth="1"/>
    <col min="6406" max="6406" width="9.140625" style="52" customWidth="1"/>
    <col min="6407" max="6652" width="9.140625" style="52"/>
    <col min="6653" max="6653" width="10.140625" style="52" customWidth="1"/>
    <col min="6654" max="6654" width="45.42578125" style="52" customWidth="1"/>
    <col min="6655" max="6655" width="17.7109375" style="52" customWidth="1"/>
    <col min="6656" max="6656" width="17.85546875" style="52" customWidth="1"/>
    <col min="6657" max="6657" width="17.28515625" style="52" customWidth="1"/>
    <col min="6658" max="6658" width="16.5703125" style="52" customWidth="1"/>
    <col min="6659" max="6659" width="17.85546875" style="52" customWidth="1"/>
    <col min="6660" max="6660" width="16.42578125" style="52" customWidth="1"/>
    <col min="6661" max="6661" width="15.42578125" style="52" customWidth="1"/>
    <col min="6662" max="6662" width="9.140625" style="52" customWidth="1"/>
    <col min="6663" max="6908" width="9.140625" style="52"/>
    <col min="6909" max="6909" width="10.140625" style="52" customWidth="1"/>
    <col min="6910" max="6910" width="45.42578125" style="52" customWidth="1"/>
    <col min="6911" max="6911" width="17.7109375" style="52" customWidth="1"/>
    <col min="6912" max="6912" width="17.85546875" style="52" customWidth="1"/>
    <col min="6913" max="6913" width="17.28515625" style="52" customWidth="1"/>
    <col min="6914" max="6914" width="16.5703125" style="52" customWidth="1"/>
    <col min="6915" max="6915" width="17.85546875" style="52" customWidth="1"/>
    <col min="6916" max="6916" width="16.42578125" style="52" customWidth="1"/>
    <col min="6917" max="6917" width="15.42578125" style="52" customWidth="1"/>
    <col min="6918" max="6918" width="9.140625" style="52" customWidth="1"/>
    <col min="6919" max="7164" width="9.140625" style="52"/>
    <col min="7165" max="7165" width="10.140625" style="52" customWidth="1"/>
    <col min="7166" max="7166" width="45.42578125" style="52" customWidth="1"/>
    <col min="7167" max="7167" width="17.7109375" style="52" customWidth="1"/>
    <col min="7168" max="7168" width="17.85546875" style="52" customWidth="1"/>
    <col min="7169" max="7169" width="17.28515625" style="52" customWidth="1"/>
    <col min="7170" max="7170" width="16.5703125" style="52" customWidth="1"/>
    <col min="7171" max="7171" width="17.85546875" style="52" customWidth="1"/>
    <col min="7172" max="7172" width="16.42578125" style="52" customWidth="1"/>
    <col min="7173" max="7173" width="15.42578125" style="52" customWidth="1"/>
    <col min="7174" max="7174" width="9.140625" style="52" customWidth="1"/>
    <col min="7175" max="7420" width="9.140625" style="52"/>
    <col min="7421" max="7421" width="10.140625" style="52" customWidth="1"/>
    <col min="7422" max="7422" width="45.42578125" style="52" customWidth="1"/>
    <col min="7423" max="7423" width="17.7109375" style="52" customWidth="1"/>
    <col min="7424" max="7424" width="17.85546875" style="52" customWidth="1"/>
    <col min="7425" max="7425" width="17.28515625" style="52" customWidth="1"/>
    <col min="7426" max="7426" width="16.5703125" style="52" customWidth="1"/>
    <col min="7427" max="7427" width="17.85546875" style="52" customWidth="1"/>
    <col min="7428" max="7428" width="16.42578125" style="52" customWidth="1"/>
    <col min="7429" max="7429" width="15.42578125" style="52" customWidth="1"/>
    <col min="7430" max="7430" width="9.140625" style="52" customWidth="1"/>
    <col min="7431" max="7676" width="9.140625" style="52"/>
    <col min="7677" max="7677" width="10.140625" style="52" customWidth="1"/>
    <col min="7678" max="7678" width="45.42578125" style="52" customWidth="1"/>
    <col min="7679" max="7679" width="17.7109375" style="52" customWidth="1"/>
    <col min="7680" max="7680" width="17.85546875" style="52" customWidth="1"/>
    <col min="7681" max="7681" width="17.28515625" style="52" customWidth="1"/>
    <col min="7682" max="7682" width="16.5703125" style="52" customWidth="1"/>
    <col min="7683" max="7683" width="17.85546875" style="52" customWidth="1"/>
    <col min="7684" max="7684" width="16.42578125" style="52" customWidth="1"/>
    <col min="7685" max="7685" width="15.42578125" style="52" customWidth="1"/>
    <col min="7686" max="7686" width="9.140625" style="52" customWidth="1"/>
    <col min="7687" max="7932" width="9.140625" style="52"/>
    <col min="7933" max="7933" width="10.140625" style="52" customWidth="1"/>
    <col min="7934" max="7934" width="45.42578125" style="52" customWidth="1"/>
    <col min="7935" max="7935" width="17.7109375" style="52" customWidth="1"/>
    <col min="7936" max="7936" width="17.85546875" style="52" customWidth="1"/>
    <col min="7937" max="7937" width="17.28515625" style="52" customWidth="1"/>
    <col min="7938" max="7938" width="16.5703125" style="52" customWidth="1"/>
    <col min="7939" max="7939" width="17.85546875" style="52" customWidth="1"/>
    <col min="7940" max="7940" width="16.42578125" style="52" customWidth="1"/>
    <col min="7941" max="7941" width="15.42578125" style="52" customWidth="1"/>
    <col min="7942" max="7942" width="9.140625" style="52" customWidth="1"/>
    <col min="7943" max="8188" width="9.140625" style="52"/>
    <col min="8189" max="8189" width="10.140625" style="52" customWidth="1"/>
    <col min="8190" max="8190" width="45.42578125" style="52" customWidth="1"/>
    <col min="8191" max="8191" width="17.7109375" style="52" customWidth="1"/>
    <col min="8192" max="8192" width="17.85546875" style="52" customWidth="1"/>
    <col min="8193" max="8193" width="17.28515625" style="52" customWidth="1"/>
    <col min="8194" max="8194" width="16.5703125" style="52" customWidth="1"/>
    <col min="8195" max="8195" width="17.85546875" style="52" customWidth="1"/>
    <col min="8196" max="8196" width="16.42578125" style="52" customWidth="1"/>
    <col min="8197" max="8197" width="15.42578125" style="52" customWidth="1"/>
    <col min="8198" max="8198" width="9.140625" style="52" customWidth="1"/>
    <col min="8199" max="8444" width="9.140625" style="52"/>
    <col min="8445" max="8445" width="10.140625" style="52" customWidth="1"/>
    <col min="8446" max="8446" width="45.42578125" style="52" customWidth="1"/>
    <col min="8447" max="8447" width="17.7109375" style="52" customWidth="1"/>
    <col min="8448" max="8448" width="17.85546875" style="52" customWidth="1"/>
    <col min="8449" max="8449" width="17.28515625" style="52" customWidth="1"/>
    <col min="8450" max="8450" width="16.5703125" style="52" customWidth="1"/>
    <col min="8451" max="8451" width="17.85546875" style="52" customWidth="1"/>
    <col min="8452" max="8452" width="16.42578125" style="52" customWidth="1"/>
    <col min="8453" max="8453" width="15.42578125" style="52" customWidth="1"/>
    <col min="8454" max="8454" width="9.140625" style="52" customWidth="1"/>
    <col min="8455" max="8700" width="9.140625" style="52"/>
    <col min="8701" max="8701" width="10.140625" style="52" customWidth="1"/>
    <col min="8702" max="8702" width="45.42578125" style="52" customWidth="1"/>
    <col min="8703" max="8703" width="17.7109375" style="52" customWidth="1"/>
    <col min="8704" max="8704" width="17.85546875" style="52" customWidth="1"/>
    <col min="8705" max="8705" width="17.28515625" style="52" customWidth="1"/>
    <col min="8706" max="8706" width="16.5703125" style="52" customWidth="1"/>
    <col min="8707" max="8707" width="17.85546875" style="52" customWidth="1"/>
    <col min="8708" max="8708" width="16.42578125" style="52" customWidth="1"/>
    <col min="8709" max="8709" width="15.42578125" style="52" customWidth="1"/>
    <col min="8710" max="8710" width="9.140625" style="52" customWidth="1"/>
    <col min="8711" max="8956" width="9.140625" style="52"/>
    <col min="8957" max="8957" width="10.140625" style="52" customWidth="1"/>
    <col min="8958" max="8958" width="45.42578125" style="52" customWidth="1"/>
    <col min="8959" max="8959" width="17.7109375" style="52" customWidth="1"/>
    <col min="8960" max="8960" width="17.85546875" style="52" customWidth="1"/>
    <col min="8961" max="8961" width="17.28515625" style="52" customWidth="1"/>
    <col min="8962" max="8962" width="16.5703125" style="52" customWidth="1"/>
    <col min="8963" max="8963" width="17.85546875" style="52" customWidth="1"/>
    <col min="8964" max="8964" width="16.42578125" style="52" customWidth="1"/>
    <col min="8965" max="8965" width="15.42578125" style="52" customWidth="1"/>
    <col min="8966" max="8966" width="9.140625" style="52" customWidth="1"/>
    <col min="8967" max="9212" width="9.140625" style="52"/>
    <col min="9213" max="9213" width="10.140625" style="52" customWidth="1"/>
    <col min="9214" max="9214" width="45.42578125" style="52" customWidth="1"/>
    <col min="9215" max="9215" width="17.7109375" style="52" customWidth="1"/>
    <col min="9216" max="9216" width="17.85546875" style="52" customWidth="1"/>
    <col min="9217" max="9217" width="17.28515625" style="52" customWidth="1"/>
    <col min="9218" max="9218" width="16.5703125" style="52" customWidth="1"/>
    <col min="9219" max="9219" width="17.85546875" style="52" customWidth="1"/>
    <col min="9220" max="9220" width="16.42578125" style="52" customWidth="1"/>
    <col min="9221" max="9221" width="15.42578125" style="52" customWidth="1"/>
    <col min="9222" max="9222" width="9.140625" style="52" customWidth="1"/>
    <col min="9223" max="9468" width="9.140625" style="52"/>
    <col min="9469" max="9469" width="10.140625" style="52" customWidth="1"/>
    <col min="9470" max="9470" width="45.42578125" style="52" customWidth="1"/>
    <col min="9471" max="9471" width="17.7109375" style="52" customWidth="1"/>
    <col min="9472" max="9472" width="17.85546875" style="52" customWidth="1"/>
    <col min="9473" max="9473" width="17.28515625" style="52" customWidth="1"/>
    <col min="9474" max="9474" width="16.5703125" style="52" customWidth="1"/>
    <col min="9475" max="9475" width="17.85546875" style="52" customWidth="1"/>
    <col min="9476" max="9476" width="16.42578125" style="52" customWidth="1"/>
    <col min="9477" max="9477" width="15.42578125" style="52" customWidth="1"/>
    <col min="9478" max="9478" width="9.140625" style="52" customWidth="1"/>
    <col min="9479" max="9724" width="9.140625" style="52"/>
    <col min="9725" max="9725" width="10.140625" style="52" customWidth="1"/>
    <col min="9726" max="9726" width="45.42578125" style="52" customWidth="1"/>
    <col min="9727" max="9727" width="17.7109375" style="52" customWidth="1"/>
    <col min="9728" max="9728" width="17.85546875" style="52" customWidth="1"/>
    <col min="9729" max="9729" width="17.28515625" style="52" customWidth="1"/>
    <col min="9730" max="9730" width="16.5703125" style="52" customWidth="1"/>
    <col min="9731" max="9731" width="17.85546875" style="52" customWidth="1"/>
    <col min="9732" max="9732" width="16.42578125" style="52" customWidth="1"/>
    <col min="9733" max="9733" width="15.42578125" style="52" customWidth="1"/>
    <col min="9734" max="9734" width="9.140625" style="52" customWidth="1"/>
    <col min="9735" max="9980" width="9.140625" style="52"/>
    <col min="9981" max="9981" width="10.140625" style="52" customWidth="1"/>
    <col min="9982" max="9982" width="45.42578125" style="52" customWidth="1"/>
    <col min="9983" max="9983" width="17.7109375" style="52" customWidth="1"/>
    <col min="9984" max="9984" width="17.85546875" style="52" customWidth="1"/>
    <col min="9985" max="9985" width="17.28515625" style="52" customWidth="1"/>
    <col min="9986" max="9986" width="16.5703125" style="52" customWidth="1"/>
    <col min="9987" max="9987" width="17.85546875" style="52" customWidth="1"/>
    <col min="9988" max="9988" width="16.42578125" style="52" customWidth="1"/>
    <col min="9989" max="9989" width="15.42578125" style="52" customWidth="1"/>
    <col min="9990" max="9990" width="9.140625" style="52" customWidth="1"/>
    <col min="9991" max="10236" width="9.140625" style="52"/>
    <col min="10237" max="10237" width="10.140625" style="52" customWidth="1"/>
    <col min="10238" max="10238" width="45.42578125" style="52" customWidth="1"/>
    <col min="10239" max="10239" width="17.7109375" style="52" customWidth="1"/>
    <col min="10240" max="10240" width="17.85546875" style="52" customWidth="1"/>
    <col min="10241" max="10241" width="17.28515625" style="52" customWidth="1"/>
    <col min="10242" max="10242" width="16.5703125" style="52" customWidth="1"/>
    <col min="10243" max="10243" width="17.85546875" style="52" customWidth="1"/>
    <col min="10244" max="10244" width="16.42578125" style="52" customWidth="1"/>
    <col min="10245" max="10245" width="15.42578125" style="52" customWidth="1"/>
    <col min="10246" max="10246" width="9.140625" style="52" customWidth="1"/>
    <col min="10247" max="10492" width="9.140625" style="52"/>
    <col min="10493" max="10493" width="10.140625" style="52" customWidth="1"/>
    <col min="10494" max="10494" width="45.42578125" style="52" customWidth="1"/>
    <col min="10495" max="10495" width="17.7109375" style="52" customWidth="1"/>
    <col min="10496" max="10496" width="17.85546875" style="52" customWidth="1"/>
    <col min="10497" max="10497" width="17.28515625" style="52" customWidth="1"/>
    <col min="10498" max="10498" width="16.5703125" style="52" customWidth="1"/>
    <col min="10499" max="10499" width="17.85546875" style="52" customWidth="1"/>
    <col min="10500" max="10500" width="16.42578125" style="52" customWidth="1"/>
    <col min="10501" max="10501" width="15.42578125" style="52" customWidth="1"/>
    <col min="10502" max="10502" width="9.140625" style="52" customWidth="1"/>
    <col min="10503" max="10748" width="9.140625" style="52"/>
    <col min="10749" max="10749" width="10.140625" style="52" customWidth="1"/>
    <col min="10750" max="10750" width="45.42578125" style="52" customWidth="1"/>
    <col min="10751" max="10751" width="17.7109375" style="52" customWidth="1"/>
    <col min="10752" max="10752" width="17.85546875" style="52" customWidth="1"/>
    <col min="10753" max="10753" width="17.28515625" style="52" customWidth="1"/>
    <col min="10754" max="10754" width="16.5703125" style="52" customWidth="1"/>
    <col min="10755" max="10755" width="17.85546875" style="52" customWidth="1"/>
    <col min="10756" max="10756" width="16.42578125" style="52" customWidth="1"/>
    <col min="10757" max="10757" width="15.42578125" style="52" customWidth="1"/>
    <col min="10758" max="10758" width="9.140625" style="52" customWidth="1"/>
    <col min="10759" max="11004" width="9.140625" style="52"/>
    <col min="11005" max="11005" width="10.140625" style="52" customWidth="1"/>
    <col min="11006" max="11006" width="45.42578125" style="52" customWidth="1"/>
    <col min="11007" max="11007" width="17.7109375" style="52" customWidth="1"/>
    <col min="11008" max="11008" width="17.85546875" style="52" customWidth="1"/>
    <col min="11009" max="11009" width="17.28515625" style="52" customWidth="1"/>
    <col min="11010" max="11010" width="16.5703125" style="52" customWidth="1"/>
    <col min="11011" max="11011" width="17.85546875" style="52" customWidth="1"/>
    <col min="11012" max="11012" width="16.42578125" style="52" customWidth="1"/>
    <col min="11013" max="11013" width="15.42578125" style="52" customWidth="1"/>
    <col min="11014" max="11014" width="9.140625" style="52" customWidth="1"/>
    <col min="11015" max="11260" width="9.140625" style="52"/>
    <col min="11261" max="11261" width="10.140625" style="52" customWidth="1"/>
    <col min="11262" max="11262" width="45.42578125" style="52" customWidth="1"/>
    <col min="11263" max="11263" width="17.7109375" style="52" customWidth="1"/>
    <col min="11264" max="11264" width="17.85546875" style="52" customWidth="1"/>
    <col min="11265" max="11265" width="17.28515625" style="52" customWidth="1"/>
    <col min="11266" max="11266" width="16.5703125" style="52" customWidth="1"/>
    <col min="11267" max="11267" width="17.85546875" style="52" customWidth="1"/>
    <col min="11268" max="11268" width="16.42578125" style="52" customWidth="1"/>
    <col min="11269" max="11269" width="15.42578125" style="52" customWidth="1"/>
    <col min="11270" max="11270" width="9.140625" style="52" customWidth="1"/>
    <col min="11271" max="11516" width="9.140625" style="52"/>
    <col min="11517" max="11517" width="10.140625" style="52" customWidth="1"/>
    <col min="11518" max="11518" width="45.42578125" style="52" customWidth="1"/>
    <col min="11519" max="11519" width="17.7109375" style="52" customWidth="1"/>
    <col min="11520" max="11520" width="17.85546875" style="52" customWidth="1"/>
    <col min="11521" max="11521" width="17.28515625" style="52" customWidth="1"/>
    <col min="11522" max="11522" width="16.5703125" style="52" customWidth="1"/>
    <col min="11523" max="11523" width="17.85546875" style="52" customWidth="1"/>
    <col min="11524" max="11524" width="16.42578125" style="52" customWidth="1"/>
    <col min="11525" max="11525" width="15.42578125" style="52" customWidth="1"/>
    <col min="11526" max="11526" width="9.140625" style="52" customWidth="1"/>
    <col min="11527" max="11772" width="9.140625" style="52"/>
    <col min="11773" max="11773" width="10.140625" style="52" customWidth="1"/>
    <col min="11774" max="11774" width="45.42578125" style="52" customWidth="1"/>
    <col min="11775" max="11775" width="17.7109375" style="52" customWidth="1"/>
    <col min="11776" max="11776" width="17.85546875" style="52" customWidth="1"/>
    <col min="11777" max="11777" width="17.28515625" style="52" customWidth="1"/>
    <col min="11778" max="11778" width="16.5703125" style="52" customWidth="1"/>
    <col min="11779" max="11779" width="17.85546875" style="52" customWidth="1"/>
    <col min="11780" max="11780" width="16.42578125" style="52" customWidth="1"/>
    <col min="11781" max="11781" width="15.42578125" style="52" customWidth="1"/>
    <col min="11782" max="11782" width="9.140625" style="52" customWidth="1"/>
    <col min="11783" max="12028" width="9.140625" style="52"/>
    <col min="12029" max="12029" width="10.140625" style="52" customWidth="1"/>
    <col min="12030" max="12030" width="45.42578125" style="52" customWidth="1"/>
    <col min="12031" max="12031" width="17.7109375" style="52" customWidth="1"/>
    <col min="12032" max="12032" width="17.85546875" style="52" customWidth="1"/>
    <col min="12033" max="12033" width="17.28515625" style="52" customWidth="1"/>
    <col min="12034" max="12034" width="16.5703125" style="52" customWidth="1"/>
    <col min="12035" max="12035" width="17.85546875" style="52" customWidth="1"/>
    <col min="12036" max="12036" width="16.42578125" style="52" customWidth="1"/>
    <col min="12037" max="12037" width="15.42578125" style="52" customWidth="1"/>
    <col min="12038" max="12038" width="9.140625" style="52" customWidth="1"/>
    <col min="12039" max="12284" width="9.140625" style="52"/>
    <col min="12285" max="12285" width="10.140625" style="52" customWidth="1"/>
    <col min="12286" max="12286" width="45.42578125" style="52" customWidth="1"/>
    <col min="12287" max="12287" width="17.7109375" style="52" customWidth="1"/>
    <col min="12288" max="12288" width="17.85546875" style="52" customWidth="1"/>
    <col min="12289" max="12289" width="17.28515625" style="52" customWidth="1"/>
    <col min="12290" max="12290" width="16.5703125" style="52" customWidth="1"/>
    <col min="12291" max="12291" width="17.85546875" style="52" customWidth="1"/>
    <col min="12292" max="12292" width="16.42578125" style="52" customWidth="1"/>
    <col min="12293" max="12293" width="15.42578125" style="52" customWidth="1"/>
    <col min="12294" max="12294" width="9.140625" style="52" customWidth="1"/>
    <col min="12295" max="12540" width="9.140625" style="52"/>
    <col min="12541" max="12541" width="10.140625" style="52" customWidth="1"/>
    <col min="12542" max="12542" width="45.42578125" style="52" customWidth="1"/>
    <col min="12543" max="12543" width="17.7109375" style="52" customWidth="1"/>
    <col min="12544" max="12544" width="17.85546875" style="52" customWidth="1"/>
    <col min="12545" max="12545" width="17.28515625" style="52" customWidth="1"/>
    <col min="12546" max="12546" width="16.5703125" style="52" customWidth="1"/>
    <col min="12547" max="12547" width="17.85546875" style="52" customWidth="1"/>
    <col min="12548" max="12548" width="16.42578125" style="52" customWidth="1"/>
    <col min="12549" max="12549" width="15.42578125" style="52" customWidth="1"/>
    <col min="12550" max="12550" width="9.140625" style="52" customWidth="1"/>
    <col min="12551" max="12796" width="9.140625" style="52"/>
    <col min="12797" max="12797" width="10.140625" style="52" customWidth="1"/>
    <col min="12798" max="12798" width="45.42578125" style="52" customWidth="1"/>
    <col min="12799" max="12799" width="17.7109375" style="52" customWidth="1"/>
    <col min="12800" max="12800" width="17.85546875" style="52" customWidth="1"/>
    <col min="12801" max="12801" width="17.28515625" style="52" customWidth="1"/>
    <col min="12802" max="12802" width="16.5703125" style="52" customWidth="1"/>
    <col min="12803" max="12803" width="17.85546875" style="52" customWidth="1"/>
    <col min="12804" max="12804" width="16.42578125" style="52" customWidth="1"/>
    <col min="12805" max="12805" width="15.42578125" style="52" customWidth="1"/>
    <col min="12806" max="12806" width="9.140625" style="52" customWidth="1"/>
    <col min="12807" max="13052" width="9.140625" style="52"/>
    <col min="13053" max="13053" width="10.140625" style="52" customWidth="1"/>
    <col min="13054" max="13054" width="45.42578125" style="52" customWidth="1"/>
    <col min="13055" max="13055" width="17.7109375" style="52" customWidth="1"/>
    <col min="13056" max="13056" width="17.85546875" style="52" customWidth="1"/>
    <col min="13057" max="13057" width="17.28515625" style="52" customWidth="1"/>
    <col min="13058" max="13058" width="16.5703125" style="52" customWidth="1"/>
    <col min="13059" max="13059" width="17.85546875" style="52" customWidth="1"/>
    <col min="13060" max="13060" width="16.42578125" style="52" customWidth="1"/>
    <col min="13061" max="13061" width="15.42578125" style="52" customWidth="1"/>
    <col min="13062" max="13062" width="9.140625" style="52" customWidth="1"/>
    <col min="13063" max="13308" width="9.140625" style="52"/>
    <col min="13309" max="13309" width="10.140625" style="52" customWidth="1"/>
    <col min="13310" max="13310" width="45.42578125" style="52" customWidth="1"/>
    <col min="13311" max="13311" width="17.7109375" style="52" customWidth="1"/>
    <col min="13312" max="13312" width="17.85546875" style="52" customWidth="1"/>
    <col min="13313" max="13313" width="17.28515625" style="52" customWidth="1"/>
    <col min="13314" max="13314" width="16.5703125" style="52" customWidth="1"/>
    <col min="13315" max="13315" width="17.85546875" style="52" customWidth="1"/>
    <col min="13316" max="13316" width="16.42578125" style="52" customWidth="1"/>
    <col min="13317" max="13317" width="15.42578125" style="52" customWidth="1"/>
    <col min="13318" max="13318" width="9.140625" style="52" customWidth="1"/>
    <col min="13319" max="13564" width="9.140625" style="52"/>
    <col min="13565" max="13565" width="10.140625" style="52" customWidth="1"/>
    <col min="13566" max="13566" width="45.42578125" style="52" customWidth="1"/>
    <col min="13567" max="13567" width="17.7109375" style="52" customWidth="1"/>
    <col min="13568" max="13568" width="17.85546875" style="52" customWidth="1"/>
    <col min="13569" max="13569" width="17.28515625" style="52" customWidth="1"/>
    <col min="13570" max="13570" width="16.5703125" style="52" customWidth="1"/>
    <col min="13571" max="13571" width="17.85546875" style="52" customWidth="1"/>
    <col min="13572" max="13572" width="16.42578125" style="52" customWidth="1"/>
    <col min="13573" max="13573" width="15.42578125" style="52" customWidth="1"/>
    <col min="13574" max="13574" width="9.140625" style="52" customWidth="1"/>
    <col min="13575" max="13820" width="9.140625" style="52"/>
    <col min="13821" max="13821" width="10.140625" style="52" customWidth="1"/>
    <col min="13822" max="13822" width="45.42578125" style="52" customWidth="1"/>
    <col min="13823" max="13823" width="17.7109375" style="52" customWidth="1"/>
    <col min="13824" max="13824" width="17.85546875" style="52" customWidth="1"/>
    <col min="13825" max="13825" width="17.28515625" style="52" customWidth="1"/>
    <col min="13826" max="13826" width="16.5703125" style="52" customWidth="1"/>
    <col min="13827" max="13827" width="17.85546875" style="52" customWidth="1"/>
    <col min="13828" max="13828" width="16.42578125" style="52" customWidth="1"/>
    <col min="13829" max="13829" width="15.42578125" style="52" customWidth="1"/>
    <col min="13830" max="13830" width="9.140625" style="52" customWidth="1"/>
    <col min="13831" max="14076" width="9.140625" style="52"/>
    <col min="14077" max="14077" width="10.140625" style="52" customWidth="1"/>
    <col min="14078" max="14078" width="45.42578125" style="52" customWidth="1"/>
    <col min="14079" max="14079" width="17.7109375" style="52" customWidth="1"/>
    <col min="14080" max="14080" width="17.85546875" style="52" customWidth="1"/>
    <col min="14081" max="14081" width="17.28515625" style="52" customWidth="1"/>
    <col min="14082" max="14082" width="16.5703125" style="52" customWidth="1"/>
    <col min="14083" max="14083" width="17.85546875" style="52" customWidth="1"/>
    <col min="14084" max="14084" width="16.42578125" style="52" customWidth="1"/>
    <col min="14085" max="14085" width="15.42578125" style="52" customWidth="1"/>
    <col min="14086" max="14086" width="9.140625" style="52" customWidth="1"/>
    <col min="14087" max="14332" width="9.140625" style="52"/>
    <col min="14333" max="14333" width="10.140625" style="52" customWidth="1"/>
    <col min="14334" max="14334" width="45.42578125" style="52" customWidth="1"/>
    <col min="14335" max="14335" width="17.7109375" style="52" customWidth="1"/>
    <col min="14336" max="14336" width="17.85546875" style="52" customWidth="1"/>
    <col min="14337" max="14337" width="17.28515625" style="52" customWidth="1"/>
    <col min="14338" max="14338" width="16.5703125" style="52" customWidth="1"/>
    <col min="14339" max="14339" width="17.85546875" style="52" customWidth="1"/>
    <col min="14340" max="14340" width="16.42578125" style="52" customWidth="1"/>
    <col min="14341" max="14341" width="15.42578125" style="52" customWidth="1"/>
    <col min="14342" max="14342" width="9.140625" style="52" customWidth="1"/>
    <col min="14343" max="14588" width="9.140625" style="52"/>
    <col min="14589" max="14589" width="10.140625" style="52" customWidth="1"/>
    <col min="14590" max="14590" width="45.42578125" style="52" customWidth="1"/>
    <col min="14591" max="14591" width="17.7109375" style="52" customWidth="1"/>
    <col min="14592" max="14592" width="17.85546875" style="52" customWidth="1"/>
    <col min="14593" max="14593" width="17.28515625" style="52" customWidth="1"/>
    <col min="14594" max="14594" width="16.5703125" style="52" customWidth="1"/>
    <col min="14595" max="14595" width="17.85546875" style="52" customWidth="1"/>
    <col min="14596" max="14596" width="16.42578125" style="52" customWidth="1"/>
    <col min="14597" max="14597" width="15.42578125" style="52" customWidth="1"/>
    <col min="14598" max="14598" width="9.140625" style="52" customWidth="1"/>
    <col min="14599" max="14844" width="9.140625" style="52"/>
    <col min="14845" max="14845" width="10.140625" style="52" customWidth="1"/>
    <col min="14846" max="14846" width="45.42578125" style="52" customWidth="1"/>
    <col min="14847" max="14847" width="17.7109375" style="52" customWidth="1"/>
    <col min="14848" max="14848" width="17.85546875" style="52" customWidth="1"/>
    <col min="14849" max="14849" width="17.28515625" style="52" customWidth="1"/>
    <col min="14850" max="14850" width="16.5703125" style="52" customWidth="1"/>
    <col min="14851" max="14851" width="17.85546875" style="52" customWidth="1"/>
    <col min="14852" max="14852" width="16.42578125" style="52" customWidth="1"/>
    <col min="14853" max="14853" width="15.42578125" style="52" customWidth="1"/>
    <col min="14854" max="14854" width="9.140625" style="52" customWidth="1"/>
    <col min="14855" max="15100" width="9.140625" style="52"/>
    <col min="15101" max="15101" width="10.140625" style="52" customWidth="1"/>
    <col min="15102" max="15102" width="45.42578125" style="52" customWidth="1"/>
    <col min="15103" max="15103" width="17.7109375" style="52" customWidth="1"/>
    <col min="15104" max="15104" width="17.85546875" style="52" customWidth="1"/>
    <col min="15105" max="15105" width="17.28515625" style="52" customWidth="1"/>
    <col min="15106" max="15106" width="16.5703125" style="52" customWidth="1"/>
    <col min="15107" max="15107" width="17.85546875" style="52" customWidth="1"/>
    <col min="15108" max="15108" width="16.42578125" style="52" customWidth="1"/>
    <col min="15109" max="15109" width="15.42578125" style="52" customWidth="1"/>
    <col min="15110" max="15110" width="9.140625" style="52" customWidth="1"/>
    <col min="15111" max="15356" width="9.140625" style="52"/>
    <col min="15357" max="15357" width="10.140625" style="52" customWidth="1"/>
    <col min="15358" max="15358" width="45.42578125" style="52" customWidth="1"/>
    <col min="15359" max="15359" width="17.7109375" style="52" customWidth="1"/>
    <col min="15360" max="15360" width="17.85546875" style="52" customWidth="1"/>
    <col min="15361" max="15361" width="17.28515625" style="52" customWidth="1"/>
    <col min="15362" max="15362" width="16.5703125" style="52" customWidth="1"/>
    <col min="15363" max="15363" width="17.85546875" style="52" customWidth="1"/>
    <col min="15364" max="15364" width="16.42578125" style="52" customWidth="1"/>
    <col min="15365" max="15365" width="15.42578125" style="52" customWidth="1"/>
    <col min="15366" max="15366" width="9.140625" style="52" customWidth="1"/>
    <col min="15367" max="15612" width="9.140625" style="52"/>
    <col min="15613" max="15613" width="10.140625" style="52" customWidth="1"/>
    <col min="15614" max="15614" width="45.42578125" style="52" customWidth="1"/>
    <col min="15615" max="15615" width="17.7109375" style="52" customWidth="1"/>
    <col min="15616" max="15616" width="17.85546875" style="52" customWidth="1"/>
    <col min="15617" max="15617" width="17.28515625" style="52" customWidth="1"/>
    <col min="15618" max="15618" width="16.5703125" style="52" customWidth="1"/>
    <col min="15619" max="15619" width="17.85546875" style="52" customWidth="1"/>
    <col min="15620" max="15620" width="16.42578125" style="52" customWidth="1"/>
    <col min="15621" max="15621" width="15.42578125" style="52" customWidth="1"/>
    <col min="15622" max="15622" width="9.140625" style="52" customWidth="1"/>
    <col min="15623" max="15868" width="9.140625" style="52"/>
    <col min="15869" max="15869" width="10.140625" style="52" customWidth="1"/>
    <col min="15870" max="15870" width="45.42578125" style="52" customWidth="1"/>
    <col min="15871" max="15871" width="17.7109375" style="52" customWidth="1"/>
    <col min="15872" max="15872" width="17.85546875" style="52" customWidth="1"/>
    <col min="15873" max="15873" width="17.28515625" style="52" customWidth="1"/>
    <col min="15874" max="15874" width="16.5703125" style="52" customWidth="1"/>
    <col min="15875" max="15875" width="17.85546875" style="52" customWidth="1"/>
    <col min="15876" max="15876" width="16.42578125" style="52" customWidth="1"/>
    <col min="15877" max="15877" width="15.42578125" style="52" customWidth="1"/>
    <col min="15878" max="15878" width="9.140625" style="52" customWidth="1"/>
    <col min="15879" max="16124" width="9.140625" style="52"/>
    <col min="16125" max="16125" width="10.140625" style="52" customWidth="1"/>
    <col min="16126" max="16126" width="45.42578125" style="52" customWidth="1"/>
    <col min="16127" max="16127" width="17.7109375" style="52" customWidth="1"/>
    <col min="16128" max="16128" width="17.85546875" style="52" customWidth="1"/>
    <col min="16129" max="16129" width="17.28515625" style="52" customWidth="1"/>
    <col min="16130" max="16130" width="16.5703125" style="52" customWidth="1"/>
    <col min="16131" max="16131" width="17.85546875" style="52" customWidth="1"/>
    <col min="16132" max="16132" width="16.42578125" style="52" customWidth="1"/>
    <col min="16133" max="16133" width="15.42578125" style="52" customWidth="1"/>
    <col min="16134" max="16134" width="9.140625" style="52" customWidth="1"/>
    <col min="16135" max="16384" width="9.140625" style="52"/>
  </cols>
  <sheetData>
    <row r="1" spans="1:7">
      <c r="F1" s="120" t="s">
        <v>150</v>
      </c>
      <c r="G1" s="120"/>
    </row>
    <row r="2" spans="1:7" s="2" customFormat="1" ht="15.75">
      <c r="A2" s="107" t="s">
        <v>151</v>
      </c>
      <c r="B2" s="107"/>
      <c r="C2" s="107"/>
      <c r="D2" s="107"/>
      <c r="E2" s="107"/>
      <c r="F2" s="120"/>
      <c r="G2" s="120"/>
    </row>
    <row r="3" spans="1:7" s="2" customFormat="1" ht="23.25" customHeight="1">
      <c r="A3" s="107"/>
      <c r="B3" s="107"/>
      <c r="C3" s="107"/>
      <c r="D3" s="107"/>
      <c r="E3" s="107"/>
      <c r="F3" s="1"/>
    </row>
    <row r="4" spans="1:7" s="2" customFormat="1" ht="16.5" thickBot="1">
      <c r="A4" s="3"/>
      <c r="B4" s="4"/>
      <c r="C4" s="5"/>
      <c r="D4" s="5"/>
      <c r="E4" s="6"/>
      <c r="F4" s="7"/>
    </row>
    <row r="5" spans="1:7" s="2" customFormat="1" ht="15.75">
      <c r="A5" s="108" t="s">
        <v>0</v>
      </c>
      <c r="B5" s="111" t="s">
        <v>1</v>
      </c>
      <c r="C5" s="114" t="s">
        <v>125</v>
      </c>
      <c r="D5" s="114" t="s">
        <v>126</v>
      </c>
      <c r="E5" s="117" t="s">
        <v>2</v>
      </c>
      <c r="F5" s="104" t="s">
        <v>3</v>
      </c>
    </row>
    <row r="6" spans="1:7" s="2" customFormat="1" ht="15.75">
      <c r="A6" s="109"/>
      <c r="B6" s="112"/>
      <c r="C6" s="115"/>
      <c r="D6" s="115"/>
      <c r="E6" s="118"/>
      <c r="F6" s="105"/>
    </row>
    <row r="7" spans="1:7" s="2" customFormat="1" ht="16.5" thickBot="1">
      <c r="A7" s="110"/>
      <c r="B7" s="113"/>
      <c r="C7" s="116"/>
      <c r="D7" s="116"/>
      <c r="E7" s="119"/>
      <c r="F7" s="106"/>
    </row>
    <row r="8" spans="1:7" s="2" customFormat="1" ht="15.75">
      <c r="A8" s="8"/>
      <c r="B8" s="9" t="s">
        <v>4</v>
      </c>
      <c r="C8" s="10"/>
      <c r="D8" s="10"/>
      <c r="E8" s="11"/>
      <c r="F8" s="12"/>
    </row>
    <row r="9" spans="1:7" s="2" customFormat="1" ht="15.75">
      <c r="A9" s="13">
        <v>100</v>
      </c>
      <c r="B9" s="14" t="s">
        <v>5</v>
      </c>
      <c r="C9" s="64"/>
      <c r="D9" s="64"/>
      <c r="E9" s="65"/>
      <c r="F9" s="66"/>
    </row>
    <row r="10" spans="1:7" s="2" customFormat="1" ht="15.75">
      <c r="A10" s="15">
        <v>111003</v>
      </c>
      <c r="B10" s="63" t="s">
        <v>6</v>
      </c>
      <c r="C10" s="67">
        <v>1930000</v>
      </c>
      <c r="D10" s="67">
        <v>1837550</v>
      </c>
      <c r="E10" s="68">
        <v>1833909.56</v>
      </c>
      <c r="F10" s="97">
        <f t="shared" ref="F10:F76" si="0">E10/D10*100</f>
        <v>99.801886207178043</v>
      </c>
    </row>
    <row r="11" spans="1:7" s="2" customFormat="1" ht="15.75">
      <c r="A11" s="16">
        <v>120</v>
      </c>
      <c r="B11" s="14" t="s">
        <v>7</v>
      </c>
      <c r="C11" s="69"/>
      <c r="D11" s="69"/>
      <c r="E11" s="70"/>
      <c r="F11" s="98"/>
    </row>
    <row r="12" spans="1:7" s="2" customFormat="1" ht="15.75">
      <c r="A12" s="15">
        <v>121001</v>
      </c>
      <c r="B12" s="63" t="s">
        <v>8</v>
      </c>
      <c r="C12" s="67">
        <v>36000</v>
      </c>
      <c r="D12" s="67">
        <v>43000</v>
      </c>
      <c r="E12" s="71">
        <v>43383.82</v>
      </c>
      <c r="F12" s="97">
        <f t="shared" si="0"/>
        <v>100.89260465116278</v>
      </c>
    </row>
    <row r="13" spans="1:7" s="2" customFormat="1" ht="15.75">
      <c r="A13" s="15">
        <v>121002</v>
      </c>
      <c r="B13" s="63" t="s">
        <v>9</v>
      </c>
      <c r="C13" s="67">
        <v>96000</v>
      </c>
      <c r="D13" s="67">
        <v>98600</v>
      </c>
      <c r="E13" s="71">
        <v>98272.46</v>
      </c>
      <c r="F13" s="97">
        <f t="shared" si="0"/>
        <v>99.667809330628813</v>
      </c>
    </row>
    <row r="14" spans="1:7" s="2" customFormat="1" ht="15.75">
      <c r="A14" s="15">
        <v>121002</v>
      </c>
      <c r="B14" s="63" t="s">
        <v>10</v>
      </c>
      <c r="C14" s="67">
        <v>0</v>
      </c>
      <c r="D14" s="67">
        <v>0</v>
      </c>
      <c r="E14" s="71">
        <v>1711.98</v>
      </c>
      <c r="F14" s="97">
        <v>0</v>
      </c>
    </row>
    <row r="15" spans="1:7" s="2" customFormat="1" ht="15.75">
      <c r="A15" s="15">
        <v>121002</v>
      </c>
      <c r="B15" s="63" t="s">
        <v>11</v>
      </c>
      <c r="C15" s="67">
        <v>0</v>
      </c>
      <c r="D15" s="67">
        <v>0</v>
      </c>
      <c r="E15" s="71">
        <v>165</v>
      </c>
      <c r="F15" s="97">
        <v>0</v>
      </c>
    </row>
    <row r="16" spans="1:7" s="2" customFormat="1" ht="15.75">
      <c r="A16" s="15">
        <v>121003</v>
      </c>
      <c r="B16" s="63" t="s">
        <v>12</v>
      </c>
      <c r="C16" s="67">
        <v>3000</v>
      </c>
      <c r="D16" s="67">
        <v>3300</v>
      </c>
      <c r="E16" s="71">
        <v>3316.02</v>
      </c>
      <c r="F16" s="97">
        <f t="shared" si="0"/>
        <v>100.48545454545454</v>
      </c>
    </row>
    <row r="17" spans="1:6" s="2" customFormat="1" ht="15.75">
      <c r="A17" s="16">
        <v>133</v>
      </c>
      <c r="B17" s="14" t="s">
        <v>13</v>
      </c>
      <c r="C17" s="69"/>
      <c r="D17" s="69"/>
      <c r="E17" s="70"/>
      <c r="F17" s="98"/>
    </row>
    <row r="18" spans="1:6" s="2" customFormat="1" ht="15.75">
      <c r="A18" s="15">
        <v>133001</v>
      </c>
      <c r="B18" s="63" t="s">
        <v>14</v>
      </c>
      <c r="C18" s="67">
        <v>4600</v>
      </c>
      <c r="D18" s="67">
        <v>4600</v>
      </c>
      <c r="E18" s="71">
        <v>4478.1400000000003</v>
      </c>
      <c r="F18" s="97">
        <f t="shared" si="0"/>
        <v>97.350869565217408</v>
      </c>
    </row>
    <row r="19" spans="1:6" s="2" customFormat="1" ht="15.75">
      <c r="A19" s="15">
        <v>133003</v>
      </c>
      <c r="B19" s="63" t="s">
        <v>15</v>
      </c>
      <c r="C19" s="67">
        <v>33</v>
      </c>
      <c r="D19" s="67">
        <v>33</v>
      </c>
      <c r="E19" s="71">
        <v>43.01</v>
      </c>
      <c r="F19" s="97">
        <f t="shared" si="0"/>
        <v>130.33333333333331</v>
      </c>
    </row>
    <row r="20" spans="1:6" s="2" customFormat="1" ht="15.75">
      <c r="A20" s="15">
        <v>133004</v>
      </c>
      <c r="B20" s="63" t="s">
        <v>16</v>
      </c>
      <c r="C20" s="67">
        <v>33</v>
      </c>
      <c r="D20" s="67">
        <v>33</v>
      </c>
      <c r="E20" s="71">
        <v>33.19</v>
      </c>
      <c r="F20" s="97">
        <f t="shared" si="0"/>
        <v>100.57575757575756</v>
      </c>
    </row>
    <row r="21" spans="1:6" s="2" customFormat="1" ht="15.75">
      <c r="A21" s="15">
        <v>133006</v>
      </c>
      <c r="B21" s="63" t="s">
        <v>17</v>
      </c>
      <c r="C21" s="67">
        <v>2200</v>
      </c>
      <c r="D21" s="67">
        <v>1400</v>
      </c>
      <c r="E21" s="71">
        <v>1386.66</v>
      </c>
      <c r="F21" s="97">
        <f t="shared" si="0"/>
        <v>99.047142857142873</v>
      </c>
    </row>
    <row r="22" spans="1:6" s="2" customFormat="1" ht="15.75">
      <c r="A22" s="15">
        <v>133012</v>
      </c>
      <c r="B22" s="63" t="s">
        <v>18</v>
      </c>
      <c r="C22" s="67">
        <v>500</v>
      </c>
      <c r="D22" s="67">
        <v>880</v>
      </c>
      <c r="E22" s="68">
        <v>911.36</v>
      </c>
      <c r="F22" s="97">
        <f t="shared" si="0"/>
        <v>103.56363636363636</v>
      </c>
    </row>
    <row r="23" spans="1:6" s="2" customFormat="1" ht="15.75">
      <c r="A23" s="15">
        <v>133013</v>
      </c>
      <c r="B23" s="63" t="s">
        <v>19</v>
      </c>
      <c r="C23" s="67">
        <v>113300</v>
      </c>
      <c r="D23" s="67">
        <v>112400</v>
      </c>
      <c r="E23" s="68">
        <v>114759.34</v>
      </c>
      <c r="F23" s="97">
        <f t="shared" si="0"/>
        <v>102.09905693950179</v>
      </c>
    </row>
    <row r="24" spans="1:6" s="2" customFormat="1" ht="15.75">
      <c r="A24" s="15">
        <v>133013</v>
      </c>
      <c r="B24" s="63" t="s">
        <v>20</v>
      </c>
      <c r="C24" s="67">
        <v>0</v>
      </c>
      <c r="D24" s="67">
        <v>0</v>
      </c>
      <c r="E24" s="68">
        <v>59.43</v>
      </c>
      <c r="F24" s="97">
        <v>0</v>
      </c>
    </row>
    <row r="25" spans="1:6" s="2" customFormat="1" ht="15.75">
      <c r="A25" s="15">
        <v>133013</v>
      </c>
      <c r="B25" s="63" t="s">
        <v>21</v>
      </c>
      <c r="C25" s="67">
        <v>22000</v>
      </c>
      <c r="D25" s="67">
        <v>22000</v>
      </c>
      <c r="E25" s="68">
        <v>23477.25</v>
      </c>
      <c r="F25" s="97">
        <f t="shared" si="0"/>
        <v>106.71477272727272</v>
      </c>
    </row>
    <row r="26" spans="1:6" s="2" customFormat="1" ht="15.75">
      <c r="A26" s="17">
        <v>139002</v>
      </c>
      <c r="B26" s="63" t="s">
        <v>22</v>
      </c>
      <c r="C26" s="67">
        <v>0</v>
      </c>
      <c r="D26" s="67">
        <v>0</v>
      </c>
      <c r="E26" s="71">
        <v>110</v>
      </c>
      <c r="F26" s="97">
        <v>0</v>
      </c>
    </row>
    <row r="27" spans="1:6" s="2" customFormat="1" ht="15.75">
      <c r="A27" s="16">
        <v>212</v>
      </c>
      <c r="B27" s="14" t="s">
        <v>23</v>
      </c>
      <c r="C27" s="69"/>
      <c r="D27" s="69"/>
      <c r="E27" s="70"/>
      <c r="F27" s="98"/>
    </row>
    <row r="28" spans="1:6" s="2" customFormat="1" ht="15.75">
      <c r="A28" s="15">
        <v>212002</v>
      </c>
      <c r="B28" s="63" t="s">
        <v>24</v>
      </c>
      <c r="C28" s="67">
        <v>13081</v>
      </c>
      <c r="D28" s="67">
        <v>13081</v>
      </c>
      <c r="E28" s="68">
        <v>14951.82</v>
      </c>
      <c r="F28" s="97">
        <f t="shared" si="0"/>
        <v>114.30181178808961</v>
      </c>
    </row>
    <row r="29" spans="1:6" s="2" customFormat="1" ht="15.75">
      <c r="A29" s="15">
        <v>212002</v>
      </c>
      <c r="B29" s="63" t="s">
        <v>25</v>
      </c>
      <c r="C29" s="67">
        <v>3350</v>
      </c>
      <c r="D29" s="67">
        <v>3350</v>
      </c>
      <c r="E29" s="68">
        <v>3350</v>
      </c>
      <c r="F29" s="97">
        <f t="shared" si="0"/>
        <v>100</v>
      </c>
    </row>
    <row r="30" spans="1:6" s="2" customFormat="1" ht="15.75">
      <c r="A30" s="15">
        <v>212002</v>
      </c>
      <c r="B30" s="63" t="s">
        <v>26</v>
      </c>
      <c r="C30" s="67">
        <v>66388</v>
      </c>
      <c r="D30" s="67">
        <v>66388</v>
      </c>
      <c r="E30" s="68">
        <v>66387.839999999997</v>
      </c>
      <c r="F30" s="97">
        <f t="shared" si="0"/>
        <v>99.999758992589022</v>
      </c>
    </row>
    <row r="31" spans="1:6" s="2" customFormat="1" ht="15.75">
      <c r="A31" s="15">
        <v>212002</v>
      </c>
      <c r="B31" s="63" t="s">
        <v>27</v>
      </c>
      <c r="C31" s="67">
        <v>2838</v>
      </c>
      <c r="D31" s="67">
        <v>2838</v>
      </c>
      <c r="E31" s="68">
        <v>2838.08</v>
      </c>
      <c r="F31" s="97">
        <f t="shared" si="0"/>
        <v>100.00281888653981</v>
      </c>
    </row>
    <row r="32" spans="1:6" s="2" customFormat="1" ht="15.75">
      <c r="A32" s="15">
        <v>212003</v>
      </c>
      <c r="B32" s="63" t="s">
        <v>28</v>
      </c>
      <c r="C32" s="67">
        <v>38963</v>
      </c>
      <c r="D32" s="67">
        <v>38963</v>
      </c>
      <c r="E32" s="68">
        <v>38963.15</v>
      </c>
      <c r="F32" s="97">
        <f t="shared" si="0"/>
        <v>100.00038498062264</v>
      </c>
    </row>
    <row r="33" spans="1:6" s="2" customFormat="1" ht="15.75">
      <c r="A33" s="15">
        <v>212003</v>
      </c>
      <c r="B33" s="63" t="s">
        <v>29</v>
      </c>
      <c r="C33" s="67">
        <v>195304</v>
      </c>
      <c r="D33" s="67">
        <v>176304</v>
      </c>
      <c r="E33" s="68">
        <v>177380.46</v>
      </c>
      <c r="F33" s="97">
        <f t="shared" si="0"/>
        <v>100.61057037843723</v>
      </c>
    </row>
    <row r="34" spans="1:6" s="2" customFormat="1" ht="15.75">
      <c r="A34" s="15">
        <v>212003</v>
      </c>
      <c r="B34" s="63" t="s">
        <v>30</v>
      </c>
      <c r="C34" s="67">
        <v>64802</v>
      </c>
      <c r="D34" s="67">
        <v>64802</v>
      </c>
      <c r="E34" s="68">
        <v>66337.27</v>
      </c>
      <c r="F34" s="97">
        <f t="shared" si="0"/>
        <v>102.3691707046079</v>
      </c>
    </row>
    <row r="35" spans="1:6" s="2" customFormat="1" ht="15.75">
      <c r="A35" s="15">
        <v>212003</v>
      </c>
      <c r="B35" s="63" t="s">
        <v>31</v>
      </c>
      <c r="C35" s="67">
        <v>4000</v>
      </c>
      <c r="D35" s="67">
        <v>2800</v>
      </c>
      <c r="E35" s="68">
        <v>2710</v>
      </c>
      <c r="F35" s="97">
        <f t="shared" si="0"/>
        <v>96.785714285714292</v>
      </c>
    </row>
    <row r="36" spans="1:6" s="2" customFormat="1" ht="15.75">
      <c r="A36" s="16">
        <v>221</v>
      </c>
      <c r="B36" s="14" t="s">
        <v>32</v>
      </c>
      <c r="C36" s="69"/>
      <c r="D36" s="69"/>
      <c r="E36" s="70"/>
      <c r="F36" s="98"/>
    </row>
    <row r="37" spans="1:6" s="2" customFormat="1" ht="15.75">
      <c r="A37" s="15">
        <v>221004</v>
      </c>
      <c r="B37" s="63" t="s">
        <v>33</v>
      </c>
      <c r="C37" s="67">
        <v>5000</v>
      </c>
      <c r="D37" s="67">
        <v>5000</v>
      </c>
      <c r="E37" s="68">
        <v>6561.16</v>
      </c>
      <c r="F37" s="97">
        <f t="shared" si="0"/>
        <v>131.22320000000002</v>
      </c>
    </row>
    <row r="38" spans="1:6" s="2" customFormat="1" ht="15.75">
      <c r="A38" s="15">
        <v>221004</v>
      </c>
      <c r="B38" s="63" t="s">
        <v>34</v>
      </c>
      <c r="C38" s="67">
        <v>16500</v>
      </c>
      <c r="D38" s="67">
        <v>0</v>
      </c>
      <c r="E38" s="68">
        <v>0</v>
      </c>
      <c r="F38" s="97">
        <v>0</v>
      </c>
    </row>
    <row r="39" spans="1:6" s="2" customFormat="1" ht="15.75">
      <c r="A39" s="15">
        <v>221005</v>
      </c>
      <c r="B39" s="63" t="s">
        <v>127</v>
      </c>
      <c r="C39" s="67">
        <v>10000</v>
      </c>
      <c r="D39" s="67">
        <v>12000</v>
      </c>
      <c r="E39" s="68">
        <v>12000</v>
      </c>
      <c r="F39" s="97">
        <f t="shared" si="0"/>
        <v>100</v>
      </c>
    </row>
    <row r="40" spans="1:6" s="2" customFormat="1" ht="15.75">
      <c r="A40" s="15">
        <v>222003</v>
      </c>
      <c r="B40" s="63" t="s">
        <v>35</v>
      </c>
      <c r="C40" s="67">
        <v>0</v>
      </c>
      <c r="D40" s="67">
        <v>0</v>
      </c>
      <c r="E40" s="68">
        <v>9169</v>
      </c>
      <c r="F40" s="97">
        <v>0</v>
      </c>
    </row>
    <row r="41" spans="1:6" s="2" customFormat="1" ht="15.75">
      <c r="A41" s="15">
        <v>223001</v>
      </c>
      <c r="B41" s="63" t="s">
        <v>122</v>
      </c>
      <c r="C41" s="67">
        <v>7500</v>
      </c>
      <c r="D41" s="67">
        <v>6000</v>
      </c>
      <c r="E41" s="68">
        <v>5950.62</v>
      </c>
      <c r="F41" s="97">
        <f t="shared" si="0"/>
        <v>99.176999999999992</v>
      </c>
    </row>
    <row r="42" spans="1:6" s="2" customFormat="1" ht="15.75">
      <c r="A42" s="15">
        <v>223001</v>
      </c>
      <c r="B42" s="63" t="s">
        <v>36</v>
      </c>
      <c r="C42" s="67">
        <v>13280</v>
      </c>
      <c r="D42" s="67">
        <v>26560</v>
      </c>
      <c r="E42" s="68">
        <v>26556</v>
      </c>
      <c r="F42" s="97">
        <f t="shared" si="0"/>
        <v>99.984939759036138</v>
      </c>
    </row>
    <row r="43" spans="1:6" s="2" customFormat="1" ht="15.75">
      <c r="A43" s="15">
        <v>223001</v>
      </c>
      <c r="B43" s="63" t="s">
        <v>37</v>
      </c>
      <c r="C43" s="67">
        <v>4600</v>
      </c>
      <c r="D43" s="67">
        <v>3600</v>
      </c>
      <c r="E43" s="68">
        <v>3591.5</v>
      </c>
      <c r="F43" s="97">
        <f t="shared" si="0"/>
        <v>99.763888888888886</v>
      </c>
    </row>
    <row r="44" spans="1:6" s="2" customFormat="1" ht="15.75">
      <c r="A44" s="15">
        <v>223001</v>
      </c>
      <c r="B44" s="63" t="s">
        <v>38</v>
      </c>
      <c r="C44" s="67">
        <v>850</v>
      </c>
      <c r="D44" s="67">
        <v>850</v>
      </c>
      <c r="E44" s="68">
        <v>860.67</v>
      </c>
      <c r="F44" s="97">
        <f t="shared" si="0"/>
        <v>101.25529411764704</v>
      </c>
    </row>
    <row r="45" spans="1:6" s="2" customFormat="1" ht="15.75">
      <c r="A45" s="15">
        <v>223001</v>
      </c>
      <c r="B45" s="63" t="s">
        <v>39</v>
      </c>
      <c r="C45" s="67">
        <v>70</v>
      </c>
      <c r="D45" s="67">
        <v>70</v>
      </c>
      <c r="E45" s="68">
        <v>62.42</v>
      </c>
      <c r="F45" s="97">
        <f t="shared" si="0"/>
        <v>89.171428571428578</v>
      </c>
    </row>
    <row r="46" spans="1:6" s="2" customFormat="1" ht="15.75">
      <c r="A46" s="15">
        <v>223001</v>
      </c>
      <c r="B46" s="63" t="s">
        <v>40</v>
      </c>
      <c r="C46" s="67">
        <v>1600</v>
      </c>
      <c r="D46" s="67">
        <v>750</v>
      </c>
      <c r="E46" s="68">
        <v>1413.6</v>
      </c>
      <c r="F46" s="97">
        <f t="shared" si="0"/>
        <v>188.48</v>
      </c>
    </row>
    <row r="47" spans="1:6" s="2" customFormat="1" ht="15.75">
      <c r="A47" s="15">
        <v>223001</v>
      </c>
      <c r="B47" s="63" t="s">
        <v>41</v>
      </c>
      <c r="C47" s="67">
        <v>38000</v>
      </c>
      <c r="D47" s="67">
        <v>39300</v>
      </c>
      <c r="E47" s="68">
        <v>39526.83</v>
      </c>
      <c r="F47" s="97">
        <f t="shared" si="0"/>
        <v>100.57717557251908</v>
      </c>
    </row>
    <row r="48" spans="1:6" s="2" customFormat="1" ht="15.75">
      <c r="A48" s="15">
        <v>223001</v>
      </c>
      <c r="B48" s="63" t="s">
        <v>42</v>
      </c>
      <c r="C48" s="67">
        <v>14720</v>
      </c>
      <c r="D48" s="67">
        <v>14720</v>
      </c>
      <c r="E48" s="68">
        <v>13228.83</v>
      </c>
      <c r="F48" s="97">
        <f t="shared" si="0"/>
        <v>89.869769021739131</v>
      </c>
    </row>
    <row r="49" spans="1:6" s="2" customFormat="1" ht="15.75">
      <c r="A49" s="15">
        <v>223002</v>
      </c>
      <c r="B49" s="63" t="s">
        <v>43</v>
      </c>
      <c r="C49" s="67">
        <v>15908</v>
      </c>
      <c r="D49" s="67">
        <v>15908</v>
      </c>
      <c r="E49" s="68">
        <v>15908</v>
      </c>
      <c r="F49" s="97">
        <f t="shared" si="0"/>
        <v>100</v>
      </c>
    </row>
    <row r="50" spans="1:6" s="2" customFormat="1" ht="15.75">
      <c r="A50" s="15">
        <v>223003</v>
      </c>
      <c r="B50" s="63" t="s">
        <v>44</v>
      </c>
      <c r="C50" s="67">
        <v>5000</v>
      </c>
      <c r="D50" s="67">
        <v>6500</v>
      </c>
      <c r="E50" s="68">
        <v>6651.56</v>
      </c>
      <c r="F50" s="97">
        <f t="shared" si="0"/>
        <v>102.33169230769232</v>
      </c>
    </row>
    <row r="51" spans="1:6" s="2" customFormat="1" ht="15.75">
      <c r="A51" s="15">
        <v>223004</v>
      </c>
      <c r="B51" s="63" t="s">
        <v>149</v>
      </c>
      <c r="C51" s="67">
        <v>0</v>
      </c>
      <c r="D51" s="67">
        <v>0</v>
      </c>
      <c r="E51" s="68">
        <v>50</v>
      </c>
      <c r="F51" s="97">
        <v>0</v>
      </c>
    </row>
    <row r="52" spans="1:6" s="2" customFormat="1" ht="15.75">
      <c r="A52" s="16">
        <v>229</v>
      </c>
      <c r="B52" s="14" t="s">
        <v>45</v>
      </c>
      <c r="C52" s="69"/>
      <c r="D52" s="69"/>
      <c r="E52" s="70"/>
      <c r="F52" s="98"/>
    </row>
    <row r="53" spans="1:6" s="2" customFormat="1" ht="15.75">
      <c r="A53" s="15">
        <v>229005</v>
      </c>
      <c r="B53" s="63" t="s">
        <v>46</v>
      </c>
      <c r="C53" s="67">
        <v>1162</v>
      </c>
      <c r="D53" s="67">
        <v>1162</v>
      </c>
      <c r="E53" s="68">
        <v>1095.3399999999999</v>
      </c>
      <c r="F53" s="97">
        <f t="shared" si="0"/>
        <v>94.26333907056798</v>
      </c>
    </row>
    <row r="54" spans="1:6" s="2" customFormat="1" ht="15.75">
      <c r="A54" s="16">
        <v>240</v>
      </c>
      <c r="B54" s="14" t="s">
        <v>47</v>
      </c>
      <c r="C54" s="69"/>
      <c r="D54" s="69"/>
      <c r="E54" s="70"/>
      <c r="F54" s="98"/>
    </row>
    <row r="55" spans="1:6" s="2" customFormat="1" ht="15.75">
      <c r="A55" s="15">
        <v>242</v>
      </c>
      <c r="B55" s="63" t="s">
        <v>48</v>
      </c>
      <c r="C55" s="67">
        <v>300</v>
      </c>
      <c r="D55" s="67">
        <v>700</v>
      </c>
      <c r="E55" s="68">
        <v>721.16</v>
      </c>
      <c r="F55" s="97">
        <f t="shared" si="0"/>
        <v>103.02285714285715</v>
      </c>
    </row>
    <row r="56" spans="1:6" s="2" customFormat="1" ht="15.75">
      <c r="A56" s="16">
        <v>290</v>
      </c>
      <c r="B56" s="14" t="s">
        <v>49</v>
      </c>
      <c r="C56" s="69"/>
      <c r="D56" s="69"/>
      <c r="E56" s="70"/>
      <c r="F56" s="98"/>
    </row>
    <row r="57" spans="1:6" s="2" customFormat="1" ht="15.75">
      <c r="A57" s="15">
        <v>292006</v>
      </c>
      <c r="B57" s="63" t="s">
        <v>50</v>
      </c>
      <c r="C57" s="67">
        <v>0</v>
      </c>
      <c r="D57" s="67">
        <v>0</v>
      </c>
      <c r="E57" s="71">
        <v>149.37</v>
      </c>
      <c r="F57" s="97">
        <v>0</v>
      </c>
    </row>
    <row r="58" spans="1:6" s="2" customFormat="1" ht="15.75">
      <c r="A58" s="15">
        <v>292008</v>
      </c>
      <c r="B58" s="63" t="s">
        <v>51</v>
      </c>
      <c r="C58" s="67">
        <v>0</v>
      </c>
      <c r="D58" s="67">
        <v>700</v>
      </c>
      <c r="E58" s="68">
        <v>865.36</v>
      </c>
      <c r="F58" s="97">
        <f t="shared" si="0"/>
        <v>123.62285714285714</v>
      </c>
    </row>
    <row r="59" spans="1:6" s="2" customFormat="1" ht="15.75">
      <c r="A59" s="17">
        <v>292012</v>
      </c>
      <c r="B59" s="63" t="s">
        <v>52</v>
      </c>
      <c r="C59" s="67">
        <v>2402</v>
      </c>
      <c r="D59" s="67">
        <v>20441</v>
      </c>
      <c r="E59" s="68">
        <v>22845.15</v>
      </c>
      <c r="F59" s="97">
        <f t="shared" si="0"/>
        <v>111.76141088987819</v>
      </c>
    </row>
    <row r="60" spans="1:6" s="2" customFormat="1" ht="15.75">
      <c r="A60" s="15">
        <v>292012</v>
      </c>
      <c r="B60" s="63" t="s">
        <v>53</v>
      </c>
      <c r="C60" s="67">
        <v>15700</v>
      </c>
      <c r="D60" s="67">
        <v>15700</v>
      </c>
      <c r="E60" s="68">
        <v>15830.88</v>
      </c>
      <c r="F60" s="97">
        <f t="shared" si="0"/>
        <v>100.83363057324841</v>
      </c>
    </row>
    <row r="61" spans="1:6" s="2" customFormat="1" ht="15.75">
      <c r="A61" s="15">
        <v>292012</v>
      </c>
      <c r="B61" s="63" t="s">
        <v>54</v>
      </c>
      <c r="C61" s="67">
        <v>800</v>
      </c>
      <c r="D61" s="67">
        <v>510</v>
      </c>
      <c r="E61" s="68">
        <v>654</v>
      </c>
      <c r="F61" s="97">
        <f t="shared" si="0"/>
        <v>128.23529411764707</v>
      </c>
    </row>
    <row r="62" spans="1:6" s="2" customFormat="1" ht="15.75">
      <c r="A62" s="18"/>
      <c r="B62" s="14" t="s">
        <v>55</v>
      </c>
      <c r="C62" s="69"/>
      <c r="D62" s="69"/>
      <c r="E62" s="69"/>
      <c r="F62" s="99"/>
    </row>
    <row r="63" spans="1:6" s="2" customFormat="1" ht="15.75">
      <c r="A63" s="15"/>
      <c r="B63" s="63" t="s">
        <v>56</v>
      </c>
      <c r="C63" s="67">
        <v>5000</v>
      </c>
      <c r="D63" s="67">
        <v>7406</v>
      </c>
      <c r="E63" s="71">
        <v>7405.88</v>
      </c>
      <c r="F63" s="97">
        <f t="shared" si="0"/>
        <v>99.998379692141498</v>
      </c>
    </row>
    <row r="64" spans="1:6" s="2" customFormat="1" ht="15.75">
      <c r="A64" s="15"/>
      <c r="B64" s="63" t="s">
        <v>57</v>
      </c>
      <c r="C64" s="67">
        <v>3100</v>
      </c>
      <c r="D64" s="67">
        <v>4415</v>
      </c>
      <c r="E64" s="71">
        <v>4414.99</v>
      </c>
      <c r="F64" s="97">
        <f t="shared" si="0"/>
        <v>99.999773499433743</v>
      </c>
    </row>
    <row r="65" spans="1:6" s="2" customFormat="1" ht="15.75">
      <c r="A65" s="15"/>
      <c r="B65" s="63" t="s">
        <v>58</v>
      </c>
      <c r="C65" s="67">
        <v>14500</v>
      </c>
      <c r="D65" s="67">
        <v>16179</v>
      </c>
      <c r="E65" s="71">
        <v>16591.55</v>
      </c>
      <c r="F65" s="97">
        <f t="shared" si="0"/>
        <v>102.54991037765005</v>
      </c>
    </row>
    <row r="66" spans="1:6" s="2" customFormat="1" ht="15.75">
      <c r="A66" s="15"/>
      <c r="B66" s="63" t="s">
        <v>59</v>
      </c>
      <c r="C66" s="67">
        <v>15130</v>
      </c>
      <c r="D66" s="67">
        <v>18904</v>
      </c>
      <c r="E66" s="71">
        <v>19117.759999999998</v>
      </c>
      <c r="F66" s="97">
        <f t="shared" si="0"/>
        <v>101.13076597545492</v>
      </c>
    </row>
    <row r="67" spans="1:6" s="2" customFormat="1" ht="15.75">
      <c r="A67" s="15"/>
      <c r="B67" s="63" t="s">
        <v>60</v>
      </c>
      <c r="C67" s="67">
        <v>11000</v>
      </c>
      <c r="D67" s="67">
        <v>12680</v>
      </c>
      <c r="E67" s="71">
        <v>12871.96</v>
      </c>
      <c r="F67" s="97">
        <f t="shared" si="0"/>
        <v>101.51388012618297</v>
      </c>
    </row>
    <row r="68" spans="1:6" s="2" customFormat="1" ht="15.75">
      <c r="A68" s="15"/>
      <c r="B68" s="63" t="s">
        <v>61</v>
      </c>
      <c r="C68" s="67">
        <v>22400</v>
      </c>
      <c r="D68" s="67">
        <v>26167</v>
      </c>
      <c r="E68" s="71">
        <v>26167.119999999999</v>
      </c>
      <c r="F68" s="97">
        <f t="shared" si="0"/>
        <v>100.00045859288416</v>
      </c>
    </row>
    <row r="69" spans="1:6" s="2" customFormat="1" ht="15.75">
      <c r="A69" s="15"/>
      <c r="B69" s="63" t="s">
        <v>62</v>
      </c>
      <c r="C69" s="67">
        <v>2000</v>
      </c>
      <c r="D69" s="67">
        <v>1285</v>
      </c>
      <c r="E69" s="71">
        <v>1285</v>
      </c>
      <c r="F69" s="97">
        <f t="shared" si="0"/>
        <v>100</v>
      </c>
    </row>
    <row r="70" spans="1:6" s="2" customFormat="1" ht="15.75">
      <c r="A70" s="15"/>
      <c r="B70" s="63" t="s">
        <v>63</v>
      </c>
      <c r="C70" s="67">
        <v>1600</v>
      </c>
      <c r="D70" s="67">
        <v>1600</v>
      </c>
      <c r="E70" s="71">
        <v>1720</v>
      </c>
      <c r="F70" s="97">
        <f t="shared" si="0"/>
        <v>107.5</v>
      </c>
    </row>
    <row r="71" spans="1:6" s="2" customFormat="1" ht="15.75">
      <c r="A71" s="15"/>
      <c r="B71" s="63" t="s">
        <v>64</v>
      </c>
      <c r="C71" s="67">
        <v>3411</v>
      </c>
      <c r="D71" s="67">
        <v>3411</v>
      </c>
      <c r="E71" s="71">
        <v>3411</v>
      </c>
      <c r="F71" s="97">
        <f t="shared" si="0"/>
        <v>100</v>
      </c>
    </row>
    <row r="72" spans="1:6" s="2" customFormat="1" ht="15.75">
      <c r="A72" s="15"/>
      <c r="B72" s="63" t="s">
        <v>65</v>
      </c>
      <c r="C72" s="67">
        <v>1953</v>
      </c>
      <c r="D72" s="67">
        <v>1953</v>
      </c>
      <c r="E72" s="71">
        <v>1953</v>
      </c>
      <c r="F72" s="97">
        <f t="shared" si="0"/>
        <v>100</v>
      </c>
    </row>
    <row r="73" spans="1:6" s="2" customFormat="1" ht="15.75">
      <c r="A73" s="19"/>
      <c r="B73" s="72" t="s">
        <v>66</v>
      </c>
      <c r="C73" s="67">
        <v>4200</v>
      </c>
      <c r="D73" s="67">
        <v>5687</v>
      </c>
      <c r="E73" s="71">
        <v>5687</v>
      </c>
      <c r="F73" s="97">
        <f t="shared" si="0"/>
        <v>100</v>
      </c>
    </row>
    <row r="74" spans="1:6" s="2" customFormat="1" ht="15.75">
      <c r="A74" s="20">
        <v>311</v>
      </c>
      <c r="B74" s="21" t="s">
        <v>67</v>
      </c>
      <c r="C74" s="78"/>
      <c r="D74" s="78"/>
      <c r="E74" s="79"/>
      <c r="F74" s="100"/>
    </row>
    <row r="75" spans="1:6" s="2" customFormat="1" ht="15.75">
      <c r="A75" s="15">
        <v>311</v>
      </c>
      <c r="B75" s="73" t="s">
        <v>123</v>
      </c>
      <c r="C75" s="67">
        <v>0</v>
      </c>
      <c r="D75" s="67">
        <v>700</v>
      </c>
      <c r="E75" s="71">
        <v>700</v>
      </c>
      <c r="F75" s="97">
        <f t="shared" si="0"/>
        <v>100</v>
      </c>
    </row>
    <row r="76" spans="1:6" s="2" customFormat="1" ht="15.75">
      <c r="A76" s="15">
        <v>311</v>
      </c>
      <c r="B76" s="73" t="s">
        <v>131</v>
      </c>
      <c r="C76" s="67">
        <v>0</v>
      </c>
      <c r="D76" s="67">
        <v>200</v>
      </c>
      <c r="E76" s="71">
        <v>200</v>
      </c>
      <c r="F76" s="97">
        <f t="shared" si="0"/>
        <v>100</v>
      </c>
    </row>
    <row r="77" spans="1:6" s="2" customFormat="1" ht="15.75">
      <c r="A77" s="15">
        <v>312001</v>
      </c>
      <c r="B77" s="63" t="s">
        <v>135</v>
      </c>
      <c r="C77" s="67">
        <v>4800</v>
      </c>
      <c r="D77" s="67">
        <v>4503</v>
      </c>
      <c r="E77" s="71">
        <v>4501.7700000000004</v>
      </c>
      <c r="F77" s="97">
        <f t="shared" ref="F77:F140" si="1">E77/D77*100</f>
        <v>99.972684876748843</v>
      </c>
    </row>
    <row r="78" spans="1:6" s="2" customFormat="1" ht="15.75">
      <c r="A78" s="15">
        <v>312001</v>
      </c>
      <c r="B78" s="63" t="s">
        <v>138</v>
      </c>
      <c r="C78" s="67">
        <v>0</v>
      </c>
      <c r="D78" s="67">
        <v>4867</v>
      </c>
      <c r="E78" s="71">
        <v>4866.9799999999996</v>
      </c>
      <c r="F78" s="97">
        <f t="shared" si="1"/>
        <v>99.999589069241821</v>
      </c>
    </row>
    <row r="79" spans="1:6" s="2" customFormat="1" ht="15.75">
      <c r="A79" s="15">
        <v>312001</v>
      </c>
      <c r="B79" s="63" t="s">
        <v>80</v>
      </c>
      <c r="C79" s="67">
        <v>0</v>
      </c>
      <c r="D79" s="67">
        <v>31046</v>
      </c>
      <c r="E79" s="71">
        <v>31045.439999999999</v>
      </c>
      <c r="F79" s="97">
        <f t="shared" si="1"/>
        <v>99.998196224956516</v>
      </c>
    </row>
    <row r="80" spans="1:6" s="2" customFormat="1" ht="15.75">
      <c r="A80" s="15">
        <v>312001</v>
      </c>
      <c r="B80" s="63" t="s">
        <v>134</v>
      </c>
      <c r="C80" s="67">
        <v>0</v>
      </c>
      <c r="D80" s="67">
        <v>4677</v>
      </c>
      <c r="E80" s="71">
        <v>4677.7</v>
      </c>
      <c r="F80" s="97">
        <f t="shared" si="1"/>
        <v>100.0149668590977</v>
      </c>
    </row>
    <row r="81" spans="1:6" s="2" customFormat="1" ht="15.75">
      <c r="A81" s="15">
        <v>312001</v>
      </c>
      <c r="B81" s="63" t="s">
        <v>133</v>
      </c>
      <c r="C81" s="67">
        <v>0</v>
      </c>
      <c r="D81" s="67">
        <v>3187</v>
      </c>
      <c r="E81" s="71">
        <v>3187.28</v>
      </c>
      <c r="F81" s="97">
        <f t="shared" si="1"/>
        <v>100.00878569187324</v>
      </c>
    </row>
    <row r="82" spans="1:6" s="2" customFormat="1" ht="15.75">
      <c r="A82" s="15">
        <v>312012</v>
      </c>
      <c r="B82" s="63" t="s">
        <v>70</v>
      </c>
      <c r="C82" s="67">
        <v>0</v>
      </c>
      <c r="D82" s="67">
        <v>10700</v>
      </c>
      <c r="E82" s="71">
        <v>12971</v>
      </c>
      <c r="F82" s="97">
        <f t="shared" si="1"/>
        <v>121.22429906542055</v>
      </c>
    </row>
    <row r="83" spans="1:6" s="2" customFormat="1" ht="15.75">
      <c r="A83" s="15">
        <v>312001</v>
      </c>
      <c r="B83" s="63" t="s">
        <v>79</v>
      </c>
      <c r="C83" s="67">
        <v>7800</v>
      </c>
      <c r="D83" s="67">
        <v>6629</v>
      </c>
      <c r="E83" s="71">
        <v>6629.76</v>
      </c>
      <c r="F83" s="97">
        <f t="shared" si="1"/>
        <v>100.01146477598431</v>
      </c>
    </row>
    <row r="84" spans="1:6" s="2" customFormat="1" ht="15.75">
      <c r="A84" s="8">
        <v>312001</v>
      </c>
      <c r="B84" s="74" t="s">
        <v>140</v>
      </c>
      <c r="C84" s="67">
        <v>0</v>
      </c>
      <c r="D84" s="67">
        <v>2165</v>
      </c>
      <c r="E84" s="71">
        <v>2164.9499999999998</v>
      </c>
      <c r="F84" s="97">
        <f t="shared" si="1"/>
        <v>99.997690531177824</v>
      </c>
    </row>
    <row r="85" spans="1:6" s="2" customFormat="1" ht="15.75">
      <c r="A85" s="8">
        <v>312001</v>
      </c>
      <c r="B85" s="74" t="s">
        <v>77</v>
      </c>
      <c r="C85" s="67">
        <v>6000</v>
      </c>
      <c r="D85" s="67">
        <v>1997</v>
      </c>
      <c r="E85" s="71">
        <v>1996.68</v>
      </c>
      <c r="F85" s="97">
        <f t="shared" si="1"/>
        <v>99.983975963945923</v>
      </c>
    </row>
    <row r="86" spans="1:6" s="2" customFormat="1" ht="15.75">
      <c r="A86" s="8">
        <v>312001</v>
      </c>
      <c r="B86" s="74" t="s">
        <v>137</v>
      </c>
      <c r="C86" s="67">
        <v>0</v>
      </c>
      <c r="D86" s="67">
        <v>861</v>
      </c>
      <c r="E86" s="71">
        <v>861.88</v>
      </c>
      <c r="F86" s="97">
        <f t="shared" si="1"/>
        <v>100.10220673635308</v>
      </c>
    </row>
    <row r="87" spans="1:6" s="2" customFormat="1" ht="15.75">
      <c r="A87" s="15">
        <v>312001</v>
      </c>
      <c r="B87" s="63" t="s">
        <v>78</v>
      </c>
      <c r="C87" s="67">
        <v>5450</v>
      </c>
      <c r="D87" s="67">
        <v>4761</v>
      </c>
      <c r="E87" s="71">
        <v>4322.29</v>
      </c>
      <c r="F87" s="97">
        <f t="shared" si="1"/>
        <v>90.785339214450744</v>
      </c>
    </row>
    <row r="88" spans="1:6" s="2" customFormat="1" ht="15.75">
      <c r="A88" s="15">
        <v>312001</v>
      </c>
      <c r="B88" s="63" t="s">
        <v>139</v>
      </c>
      <c r="C88" s="67">
        <v>0</v>
      </c>
      <c r="D88" s="67">
        <v>850</v>
      </c>
      <c r="E88" s="71">
        <v>850.27</v>
      </c>
      <c r="F88" s="97">
        <f t="shared" si="1"/>
        <v>100.03176470588235</v>
      </c>
    </row>
    <row r="89" spans="1:6" s="2" customFormat="1" ht="15.75">
      <c r="A89" s="15">
        <v>312001</v>
      </c>
      <c r="B89" s="63" t="s">
        <v>74</v>
      </c>
      <c r="C89" s="67">
        <v>0</v>
      </c>
      <c r="D89" s="67">
        <v>800</v>
      </c>
      <c r="E89" s="71">
        <v>800</v>
      </c>
      <c r="F89" s="97">
        <f t="shared" si="1"/>
        <v>100</v>
      </c>
    </row>
    <row r="90" spans="1:6" s="2" customFormat="1" ht="15.75">
      <c r="A90" s="15">
        <v>312012</v>
      </c>
      <c r="B90" s="63" t="s">
        <v>76</v>
      </c>
      <c r="C90" s="67">
        <v>0</v>
      </c>
      <c r="D90" s="67">
        <v>11412</v>
      </c>
      <c r="E90" s="68">
        <v>11412</v>
      </c>
      <c r="F90" s="97">
        <f t="shared" si="1"/>
        <v>100</v>
      </c>
    </row>
    <row r="91" spans="1:6" s="2" customFormat="1" ht="15.75">
      <c r="A91" s="15">
        <v>312001</v>
      </c>
      <c r="B91" s="63" t="s">
        <v>89</v>
      </c>
      <c r="C91" s="67">
        <v>7800</v>
      </c>
      <c r="D91" s="67">
        <v>6695</v>
      </c>
      <c r="E91" s="71">
        <v>6592.1</v>
      </c>
      <c r="F91" s="97">
        <f t="shared" si="1"/>
        <v>98.463032113517556</v>
      </c>
    </row>
    <row r="92" spans="1:6" s="2" customFormat="1" ht="15.75">
      <c r="A92" s="15">
        <v>312012</v>
      </c>
      <c r="B92" s="63" t="s">
        <v>143</v>
      </c>
      <c r="C92" s="67">
        <v>0</v>
      </c>
      <c r="D92" s="67">
        <v>1875</v>
      </c>
      <c r="E92" s="71">
        <v>1874.62</v>
      </c>
      <c r="F92" s="97">
        <f t="shared" si="1"/>
        <v>99.979733333333328</v>
      </c>
    </row>
    <row r="93" spans="1:6" s="2" customFormat="1" ht="15.75">
      <c r="A93" s="15">
        <v>312012</v>
      </c>
      <c r="B93" s="63" t="s">
        <v>71</v>
      </c>
      <c r="C93" s="67">
        <v>0</v>
      </c>
      <c r="D93" s="67">
        <v>47145</v>
      </c>
      <c r="E93" s="71">
        <v>47145</v>
      </c>
      <c r="F93" s="97">
        <f t="shared" si="1"/>
        <v>100</v>
      </c>
    </row>
    <row r="94" spans="1:6" s="2" customFormat="1" ht="15.75">
      <c r="A94" s="15">
        <v>312012</v>
      </c>
      <c r="B94" s="63" t="s">
        <v>72</v>
      </c>
      <c r="C94" s="67">
        <v>0</v>
      </c>
      <c r="D94" s="67">
        <v>9562</v>
      </c>
      <c r="E94" s="68">
        <v>9611.4</v>
      </c>
      <c r="F94" s="97">
        <f t="shared" si="1"/>
        <v>100.51662832043505</v>
      </c>
    </row>
    <row r="95" spans="1:6" s="2" customFormat="1" ht="15.75">
      <c r="A95" s="15">
        <v>312001</v>
      </c>
      <c r="B95" s="63" t="s">
        <v>75</v>
      </c>
      <c r="C95" s="67">
        <v>0</v>
      </c>
      <c r="D95" s="67">
        <v>65411</v>
      </c>
      <c r="E95" s="71">
        <v>65411</v>
      </c>
      <c r="F95" s="97">
        <f t="shared" si="1"/>
        <v>100</v>
      </c>
    </row>
    <row r="96" spans="1:6" s="2" customFormat="1" ht="15.75">
      <c r="A96" s="15">
        <v>312012</v>
      </c>
      <c r="B96" s="63" t="s">
        <v>144</v>
      </c>
      <c r="C96" s="67">
        <v>0</v>
      </c>
      <c r="D96" s="67">
        <v>1327</v>
      </c>
      <c r="E96" s="71">
        <v>1326.35</v>
      </c>
      <c r="F96" s="97">
        <f t="shared" si="1"/>
        <v>99.951017332328547</v>
      </c>
    </row>
    <row r="97" spans="1:6" s="2" customFormat="1" ht="15.75">
      <c r="A97" s="15">
        <v>312001</v>
      </c>
      <c r="B97" s="63" t="s">
        <v>73</v>
      </c>
      <c r="C97" s="67">
        <v>643</v>
      </c>
      <c r="D97" s="67">
        <v>590</v>
      </c>
      <c r="E97" s="68">
        <v>590.27</v>
      </c>
      <c r="F97" s="97">
        <f t="shared" si="1"/>
        <v>100.0457627118644</v>
      </c>
    </row>
    <row r="98" spans="1:6" s="2" customFormat="1" ht="15.75">
      <c r="A98" s="15">
        <v>312012</v>
      </c>
      <c r="B98" s="63" t="s">
        <v>69</v>
      </c>
      <c r="C98" s="67">
        <v>0</v>
      </c>
      <c r="D98" s="67">
        <v>19767</v>
      </c>
      <c r="E98" s="71">
        <v>19767</v>
      </c>
      <c r="F98" s="97">
        <f t="shared" si="1"/>
        <v>100</v>
      </c>
    </row>
    <row r="99" spans="1:6" s="2" customFormat="1" ht="15.75">
      <c r="A99" s="15">
        <v>312001</v>
      </c>
      <c r="B99" s="63" t="s">
        <v>90</v>
      </c>
      <c r="C99" s="67">
        <v>0</v>
      </c>
      <c r="D99" s="67">
        <v>320</v>
      </c>
      <c r="E99" s="71">
        <v>320.39999999999998</v>
      </c>
      <c r="F99" s="97">
        <f t="shared" si="1"/>
        <v>100.125</v>
      </c>
    </row>
    <row r="100" spans="1:6" s="2" customFormat="1" ht="15.75">
      <c r="A100" s="15">
        <v>312001</v>
      </c>
      <c r="B100" s="63" t="s">
        <v>68</v>
      </c>
      <c r="C100" s="67">
        <v>810</v>
      </c>
      <c r="D100" s="67">
        <v>810</v>
      </c>
      <c r="E100" s="68">
        <v>275.2</v>
      </c>
      <c r="F100" s="97">
        <f>E100/D100*100</f>
        <v>33.975308641975303</v>
      </c>
    </row>
    <row r="101" spans="1:6" s="2" customFormat="1" ht="15.75">
      <c r="A101" s="15">
        <v>312001</v>
      </c>
      <c r="B101" s="73" t="s">
        <v>124</v>
      </c>
      <c r="C101" s="67">
        <v>8388</v>
      </c>
      <c r="D101" s="67">
        <v>7924</v>
      </c>
      <c r="E101" s="68">
        <v>7311.11</v>
      </c>
      <c r="F101" s="97">
        <f>E101/D101*100</f>
        <v>92.265396264512873</v>
      </c>
    </row>
    <row r="102" spans="1:6" s="2" customFormat="1" ht="15.75">
      <c r="A102" s="15">
        <v>312001</v>
      </c>
      <c r="B102" s="73" t="s">
        <v>136</v>
      </c>
      <c r="C102" s="67">
        <v>0</v>
      </c>
      <c r="D102" s="67">
        <v>899</v>
      </c>
      <c r="E102" s="68">
        <v>899.6</v>
      </c>
      <c r="F102" s="97">
        <f>E102/D102*100</f>
        <v>100.06674082313683</v>
      </c>
    </row>
    <row r="103" spans="1:6" s="2" customFormat="1" ht="15.75">
      <c r="A103" s="15">
        <v>312001</v>
      </c>
      <c r="B103" s="63" t="s">
        <v>132</v>
      </c>
      <c r="C103" s="67">
        <v>0</v>
      </c>
      <c r="D103" s="67">
        <v>3378</v>
      </c>
      <c r="E103" s="71">
        <v>3377.75</v>
      </c>
      <c r="F103" s="97">
        <f>E103/D103*100</f>
        <v>99.992599171107173</v>
      </c>
    </row>
    <row r="104" spans="1:6" s="2" customFormat="1" ht="15.75">
      <c r="A104" s="15">
        <v>312001</v>
      </c>
      <c r="B104" s="75" t="s">
        <v>81</v>
      </c>
      <c r="C104" s="80">
        <v>26098</v>
      </c>
      <c r="D104" s="80">
        <v>21477</v>
      </c>
      <c r="E104" s="81">
        <v>21477.38</v>
      </c>
      <c r="F104" s="97">
        <f t="shared" si="1"/>
        <v>100.00176933463705</v>
      </c>
    </row>
    <row r="105" spans="1:6" s="2" customFormat="1" ht="15.75">
      <c r="A105" s="15">
        <v>312001</v>
      </c>
      <c r="B105" s="75" t="s">
        <v>82</v>
      </c>
      <c r="C105" s="80">
        <v>3915</v>
      </c>
      <c r="D105" s="80">
        <v>5054</v>
      </c>
      <c r="E105" s="82">
        <v>5053.5</v>
      </c>
      <c r="F105" s="97">
        <f t="shared" si="1"/>
        <v>99.990106846062517</v>
      </c>
    </row>
    <row r="106" spans="1:6" s="2" customFormat="1" ht="15.75">
      <c r="A106" s="15">
        <v>312001</v>
      </c>
      <c r="B106" s="76" t="s">
        <v>83</v>
      </c>
      <c r="C106" s="80">
        <v>98687</v>
      </c>
      <c r="D106" s="80">
        <v>0</v>
      </c>
      <c r="E106" s="82">
        <v>0</v>
      </c>
      <c r="F106" s="103">
        <v>0</v>
      </c>
    </row>
    <row r="107" spans="1:6" s="2" customFormat="1" ht="15.75">
      <c r="A107" s="15">
        <v>312001</v>
      </c>
      <c r="B107" s="76" t="s">
        <v>84</v>
      </c>
      <c r="C107" s="80">
        <v>68606</v>
      </c>
      <c r="D107" s="80">
        <v>0</v>
      </c>
      <c r="E107" s="82">
        <v>0</v>
      </c>
      <c r="F107" s="103">
        <v>0</v>
      </c>
    </row>
    <row r="108" spans="1:6" s="2" customFormat="1" ht="15.75">
      <c r="A108" s="15">
        <v>312001</v>
      </c>
      <c r="B108" s="77" t="s">
        <v>87</v>
      </c>
      <c r="C108" s="83">
        <v>74010</v>
      </c>
      <c r="D108" s="83">
        <v>14381</v>
      </c>
      <c r="E108" s="84">
        <v>14380.98</v>
      </c>
      <c r="F108" s="97">
        <f t="shared" si="1"/>
        <v>99.999860927612815</v>
      </c>
    </row>
    <row r="109" spans="1:6" s="2" customFormat="1" ht="15.75">
      <c r="A109" s="15">
        <v>312001</v>
      </c>
      <c r="B109" s="77" t="s">
        <v>88</v>
      </c>
      <c r="C109" s="83">
        <v>8707</v>
      </c>
      <c r="D109" s="83">
        <v>1692</v>
      </c>
      <c r="E109" s="84">
        <v>1691.88</v>
      </c>
      <c r="F109" s="97">
        <f t="shared" si="1"/>
        <v>99.992907801418454</v>
      </c>
    </row>
    <row r="110" spans="1:6" s="2" customFormat="1" ht="15.75">
      <c r="A110" s="15">
        <v>312001</v>
      </c>
      <c r="B110" s="77" t="s">
        <v>107</v>
      </c>
      <c r="C110" s="83">
        <v>8648</v>
      </c>
      <c r="D110" s="83">
        <v>18238</v>
      </c>
      <c r="E110" s="84">
        <v>18237.599999999999</v>
      </c>
      <c r="F110" s="97">
        <f t="shared" si="1"/>
        <v>99.997806777058884</v>
      </c>
    </row>
    <row r="111" spans="1:6" s="2" customFormat="1" ht="15.75">
      <c r="A111" s="15">
        <v>312001</v>
      </c>
      <c r="B111" s="77" t="s">
        <v>108</v>
      </c>
      <c r="C111" s="83">
        <v>1016</v>
      </c>
      <c r="D111" s="83">
        <v>2146</v>
      </c>
      <c r="E111" s="84">
        <v>2145.6</v>
      </c>
      <c r="F111" s="97">
        <f t="shared" si="1"/>
        <v>99.981360671015835</v>
      </c>
    </row>
    <row r="112" spans="1:6" s="2" customFormat="1" ht="15.75">
      <c r="A112" s="15">
        <v>312001</v>
      </c>
      <c r="B112" s="77" t="s">
        <v>129</v>
      </c>
      <c r="C112" s="83">
        <v>60970</v>
      </c>
      <c r="D112" s="83">
        <v>0</v>
      </c>
      <c r="E112" s="84">
        <v>0</v>
      </c>
      <c r="F112" s="97">
        <v>0</v>
      </c>
    </row>
    <row r="113" spans="1:6" s="2" customFormat="1" ht="15.75">
      <c r="A113" s="15">
        <v>312001</v>
      </c>
      <c r="B113" s="77" t="s">
        <v>130</v>
      </c>
      <c r="C113" s="83">
        <v>7173</v>
      </c>
      <c r="D113" s="83">
        <v>0</v>
      </c>
      <c r="E113" s="84">
        <v>0</v>
      </c>
      <c r="F113" s="97">
        <v>0</v>
      </c>
    </row>
    <row r="114" spans="1:6" s="2" customFormat="1" ht="15.75">
      <c r="A114" s="15">
        <v>312001</v>
      </c>
      <c r="B114" s="77" t="s">
        <v>85</v>
      </c>
      <c r="C114" s="83">
        <v>61230</v>
      </c>
      <c r="D114" s="80">
        <v>0</v>
      </c>
      <c r="E114" s="84">
        <v>0</v>
      </c>
      <c r="F114" s="97">
        <v>0</v>
      </c>
    </row>
    <row r="115" spans="1:6" s="2" customFormat="1" ht="15.75">
      <c r="A115" s="15">
        <v>312001</v>
      </c>
      <c r="B115" s="77" t="s">
        <v>86</v>
      </c>
      <c r="C115" s="83">
        <v>7203</v>
      </c>
      <c r="D115" s="80">
        <v>0</v>
      </c>
      <c r="E115" s="84">
        <v>0</v>
      </c>
      <c r="F115" s="97">
        <v>0</v>
      </c>
    </row>
    <row r="116" spans="1:6" s="2" customFormat="1" ht="15.75">
      <c r="A116" s="15">
        <v>312011</v>
      </c>
      <c r="B116" s="63" t="s">
        <v>93</v>
      </c>
      <c r="C116" s="67">
        <v>10753</v>
      </c>
      <c r="D116" s="67">
        <v>10901</v>
      </c>
      <c r="E116" s="71">
        <v>10901.15</v>
      </c>
      <c r="F116" s="97">
        <f t="shared" si="1"/>
        <v>100.00137602054858</v>
      </c>
    </row>
    <row r="117" spans="1:6" s="2" customFormat="1" ht="15.75">
      <c r="A117" s="15">
        <v>312012</v>
      </c>
      <c r="B117" s="63" t="s">
        <v>128</v>
      </c>
      <c r="C117" s="67">
        <v>0</v>
      </c>
      <c r="D117" s="67">
        <v>83</v>
      </c>
      <c r="E117" s="68">
        <v>83</v>
      </c>
      <c r="F117" s="97">
        <f t="shared" si="1"/>
        <v>100</v>
      </c>
    </row>
    <row r="118" spans="1:6" s="2" customFormat="1" ht="15.75">
      <c r="A118" s="15">
        <v>312012</v>
      </c>
      <c r="B118" s="63" t="s">
        <v>95</v>
      </c>
      <c r="C118" s="67">
        <v>319</v>
      </c>
      <c r="D118" s="67">
        <v>329</v>
      </c>
      <c r="E118" s="68">
        <v>329.62</v>
      </c>
      <c r="F118" s="97">
        <f t="shared" si="1"/>
        <v>100.18844984802431</v>
      </c>
    </row>
    <row r="119" spans="1:6" s="2" customFormat="1" ht="15.75">
      <c r="A119" s="15">
        <v>312012</v>
      </c>
      <c r="B119" s="63" t="s">
        <v>97</v>
      </c>
      <c r="C119" s="67">
        <v>2113</v>
      </c>
      <c r="D119" s="67">
        <v>2116</v>
      </c>
      <c r="E119" s="68">
        <v>2115.63</v>
      </c>
      <c r="F119" s="97">
        <f t="shared" si="1"/>
        <v>99.982514177693773</v>
      </c>
    </row>
    <row r="120" spans="1:6" s="2" customFormat="1" ht="15.75">
      <c r="A120" s="15">
        <v>312012</v>
      </c>
      <c r="B120" s="63" t="s">
        <v>91</v>
      </c>
      <c r="C120" s="67">
        <v>6211</v>
      </c>
      <c r="D120" s="67">
        <v>5963</v>
      </c>
      <c r="E120" s="71">
        <v>5962.23</v>
      </c>
      <c r="F120" s="97">
        <f t="shared" si="1"/>
        <v>99.987087036726479</v>
      </c>
    </row>
    <row r="121" spans="1:6" s="2" customFormat="1" ht="15.75">
      <c r="A121" s="15">
        <v>312012</v>
      </c>
      <c r="B121" s="63" t="s">
        <v>96</v>
      </c>
      <c r="C121" s="67">
        <v>24700</v>
      </c>
      <c r="D121" s="67">
        <v>25226</v>
      </c>
      <c r="E121" s="68">
        <v>25226</v>
      </c>
      <c r="F121" s="97">
        <f t="shared" si="1"/>
        <v>100</v>
      </c>
    </row>
    <row r="122" spans="1:6" s="2" customFormat="1" ht="15.75">
      <c r="A122" s="15">
        <v>312012</v>
      </c>
      <c r="B122" s="63" t="s">
        <v>141</v>
      </c>
      <c r="C122" s="67">
        <v>0</v>
      </c>
      <c r="D122" s="67">
        <v>31888</v>
      </c>
      <c r="E122" s="68">
        <v>33409</v>
      </c>
      <c r="F122" s="97">
        <f t="shared" si="1"/>
        <v>104.76981936778726</v>
      </c>
    </row>
    <row r="123" spans="1:6" s="2" customFormat="1" ht="15.75">
      <c r="A123" s="15">
        <v>312012</v>
      </c>
      <c r="B123" s="63" t="s">
        <v>92</v>
      </c>
      <c r="C123" s="67">
        <v>1220044</v>
      </c>
      <c r="D123" s="67">
        <v>1274161</v>
      </c>
      <c r="E123" s="68">
        <v>1274161</v>
      </c>
      <c r="F123" s="97">
        <f t="shared" si="1"/>
        <v>100</v>
      </c>
    </row>
    <row r="124" spans="1:6" s="2" customFormat="1" ht="15.75">
      <c r="A124" s="15">
        <v>312012</v>
      </c>
      <c r="B124" s="63" t="s">
        <v>142</v>
      </c>
      <c r="C124" s="67">
        <v>0</v>
      </c>
      <c r="D124" s="67">
        <v>2558</v>
      </c>
      <c r="E124" s="68">
        <v>2558</v>
      </c>
      <c r="F124" s="97">
        <f t="shared" si="1"/>
        <v>100</v>
      </c>
    </row>
    <row r="125" spans="1:6" s="2" customFormat="1" ht="15.75">
      <c r="A125" s="15">
        <v>312012</v>
      </c>
      <c r="B125" s="63" t="s">
        <v>94</v>
      </c>
      <c r="C125" s="67">
        <v>14407</v>
      </c>
      <c r="D125" s="67">
        <v>22632</v>
      </c>
      <c r="E125" s="68">
        <v>22632</v>
      </c>
      <c r="F125" s="97">
        <f t="shared" si="1"/>
        <v>100</v>
      </c>
    </row>
    <row r="126" spans="1:6" s="2" customFormat="1" ht="16.5" thickBot="1">
      <c r="A126" s="19">
        <v>312012</v>
      </c>
      <c r="B126" s="72" t="s">
        <v>98</v>
      </c>
      <c r="C126" s="94">
        <v>38400</v>
      </c>
      <c r="D126" s="94">
        <v>38400</v>
      </c>
      <c r="E126" s="96">
        <v>38400</v>
      </c>
      <c r="F126" s="101">
        <f t="shared" si="1"/>
        <v>100</v>
      </c>
    </row>
    <row r="127" spans="1:6" s="2" customFormat="1" ht="16.5" thickBot="1">
      <c r="A127" s="22"/>
      <c r="B127" s="23" t="s">
        <v>99</v>
      </c>
      <c r="C127" s="24">
        <f t="shared" ref="C127:E127" si="2">SUM(C10:C126)</f>
        <v>4618979</v>
      </c>
      <c r="D127" s="24">
        <f t="shared" si="2"/>
        <v>4494783</v>
      </c>
      <c r="E127" s="25">
        <f t="shared" si="2"/>
        <v>4517706.92</v>
      </c>
      <c r="F127" s="26">
        <f t="shared" si="1"/>
        <v>100.51001171802953</v>
      </c>
    </row>
    <row r="128" spans="1:6" s="2" customFormat="1" ht="15.75">
      <c r="A128" s="8"/>
      <c r="B128" s="85" t="s">
        <v>100</v>
      </c>
      <c r="C128" s="91"/>
      <c r="D128" s="91"/>
      <c r="E128" s="92"/>
      <c r="F128" s="102"/>
    </row>
    <row r="129" spans="1:6" s="2" customFormat="1" ht="15.75">
      <c r="A129" s="15">
        <v>231</v>
      </c>
      <c r="B129" s="63" t="s">
        <v>101</v>
      </c>
      <c r="C129" s="67">
        <v>24000</v>
      </c>
      <c r="D129" s="67">
        <v>0</v>
      </c>
      <c r="E129" s="68">
        <v>0</v>
      </c>
      <c r="F129" s="97">
        <v>0</v>
      </c>
    </row>
    <row r="130" spans="1:6" s="2" customFormat="1" ht="15.75">
      <c r="A130" s="15">
        <v>233001</v>
      </c>
      <c r="B130" s="86" t="s">
        <v>102</v>
      </c>
      <c r="C130" s="67">
        <v>31500</v>
      </c>
      <c r="D130" s="67">
        <v>61300</v>
      </c>
      <c r="E130" s="68">
        <v>64212.3</v>
      </c>
      <c r="F130" s="97">
        <f t="shared" si="1"/>
        <v>104.75089722675368</v>
      </c>
    </row>
    <row r="131" spans="1:6" s="2" customFormat="1" ht="15.75">
      <c r="A131" s="15">
        <v>239002</v>
      </c>
      <c r="B131" s="86" t="s">
        <v>103</v>
      </c>
      <c r="C131" s="67">
        <v>0</v>
      </c>
      <c r="D131" s="67">
        <v>6124</v>
      </c>
      <c r="E131" s="68">
        <v>6124.63</v>
      </c>
      <c r="F131" s="97">
        <f t="shared" si="1"/>
        <v>100.01028739386022</v>
      </c>
    </row>
    <row r="132" spans="1:6" s="2" customFormat="1" ht="15.75">
      <c r="A132" s="15">
        <v>321</v>
      </c>
      <c r="B132" s="86" t="s">
        <v>104</v>
      </c>
      <c r="C132" s="67">
        <v>23234</v>
      </c>
      <c r="D132" s="67">
        <v>28534</v>
      </c>
      <c r="E132" s="68">
        <v>23235.74</v>
      </c>
      <c r="F132" s="97">
        <f t="shared" si="1"/>
        <v>81.431765612952972</v>
      </c>
    </row>
    <row r="133" spans="1:6" s="2" customFormat="1" ht="15.75">
      <c r="A133" s="15">
        <v>322001</v>
      </c>
      <c r="B133" s="86" t="s">
        <v>145</v>
      </c>
      <c r="C133" s="67">
        <v>0</v>
      </c>
      <c r="D133" s="67">
        <v>10000</v>
      </c>
      <c r="E133" s="68">
        <v>10000</v>
      </c>
      <c r="F133" s="97">
        <f t="shared" si="1"/>
        <v>100</v>
      </c>
    </row>
    <row r="134" spans="1:6" s="2" customFormat="1" ht="15.75">
      <c r="A134" s="15">
        <v>322001</v>
      </c>
      <c r="B134" s="86" t="s">
        <v>147</v>
      </c>
      <c r="C134" s="67">
        <v>0</v>
      </c>
      <c r="D134" s="67">
        <v>15673</v>
      </c>
      <c r="E134" s="68">
        <v>15673</v>
      </c>
      <c r="F134" s="97">
        <f t="shared" si="1"/>
        <v>100</v>
      </c>
    </row>
    <row r="135" spans="1:6" s="2" customFormat="1" ht="15.75">
      <c r="A135" s="15">
        <v>322001</v>
      </c>
      <c r="B135" s="86" t="s">
        <v>105</v>
      </c>
      <c r="C135" s="67">
        <v>0</v>
      </c>
      <c r="D135" s="67">
        <v>2226</v>
      </c>
      <c r="E135" s="68">
        <v>2226</v>
      </c>
      <c r="F135" s="97">
        <f t="shared" si="1"/>
        <v>100</v>
      </c>
    </row>
    <row r="136" spans="1:6" s="2" customFormat="1" ht="15.75">
      <c r="A136" s="15">
        <v>322001</v>
      </c>
      <c r="B136" s="86" t="s">
        <v>146</v>
      </c>
      <c r="C136" s="67">
        <v>0</v>
      </c>
      <c r="D136" s="67">
        <v>12209</v>
      </c>
      <c r="E136" s="68">
        <v>12209.23</v>
      </c>
      <c r="F136" s="97"/>
    </row>
    <row r="137" spans="1:6" s="2" customFormat="1" ht="15.75">
      <c r="A137" s="15">
        <v>322001</v>
      </c>
      <c r="B137" s="86" t="s">
        <v>106</v>
      </c>
      <c r="C137" s="67">
        <v>0</v>
      </c>
      <c r="D137" s="67">
        <v>56050</v>
      </c>
      <c r="E137" s="71">
        <v>56050</v>
      </c>
      <c r="F137" s="97">
        <f t="shared" si="1"/>
        <v>100</v>
      </c>
    </row>
    <row r="138" spans="1:6" s="2" customFormat="1" ht="15.75">
      <c r="A138" s="15">
        <v>322001</v>
      </c>
      <c r="B138" s="77" t="s">
        <v>148</v>
      </c>
      <c r="C138" s="83">
        <v>0</v>
      </c>
      <c r="D138" s="83">
        <v>186960</v>
      </c>
      <c r="E138" s="87">
        <v>186960</v>
      </c>
      <c r="F138" s="97">
        <f t="shared" si="1"/>
        <v>100</v>
      </c>
    </row>
    <row r="139" spans="1:6" s="2" customFormat="1" ht="15.75">
      <c r="A139" s="15">
        <v>322001</v>
      </c>
      <c r="B139" s="77" t="s">
        <v>87</v>
      </c>
      <c r="C139" s="83">
        <v>2232585</v>
      </c>
      <c r="D139" s="83">
        <v>817114</v>
      </c>
      <c r="E139" s="87">
        <v>817114.09</v>
      </c>
      <c r="F139" s="97">
        <f t="shared" si="1"/>
        <v>100.00001101437499</v>
      </c>
    </row>
    <row r="140" spans="1:6" s="2" customFormat="1" ht="15.75">
      <c r="A140" s="15">
        <v>322001</v>
      </c>
      <c r="B140" s="77" t="s">
        <v>88</v>
      </c>
      <c r="C140" s="83">
        <v>262657</v>
      </c>
      <c r="D140" s="83">
        <v>96131</v>
      </c>
      <c r="E140" s="87">
        <v>96131.07</v>
      </c>
      <c r="F140" s="97">
        <f t="shared" si="1"/>
        <v>100.00007281730139</v>
      </c>
    </row>
    <row r="141" spans="1:6" s="2" customFormat="1" ht="15.75">
      <c r="A141" s="15">
        <v>322001</v>
      </c>
      <c r="B141" s="77" t="s">
        <v>107</v>
      </c>
      <c r="C141" s="83">
        <v>488638</v>
      </c>
      <c r="D141" s="83">
        <v>56070</v>
      </c>
      <c r="E141" s="87">
        <v>56069.54</v>
      </c>
      <c r="F141" s="97">
        <f t="shared" ref="F141:F144" si="3">E141/D141*100</f>
        <v>99.999179596932407</v>
      </c>
    </row>
    <row r="142" spans="1:6" s="2" customFormat="1" ht="15.75">
      <c r="A142" s="15">
        <v>322001</v>
      </c>
      <c r="B142" s="77" t="s">
        <v>108</v>
      </c>
      <c r="C142" s="83">
        <v>57487</v>
      </c>
      <c r="D142" s="83">
        <v>6596</v>
      </c>
      <c r="E142" s="87">
        <v>6596.42</v>
      </c>
      <c r="F142" s="97">
        <f t="shared" si="3"/>
        <v>100.0063674954518</v>
      </c>
    </row>
    <row r="143" spans="1:6" s="2" customFormat="1" ht="15.75">
      <c r="A143" s="15">
        <v>322001</v>
      </c>
      <c r="B143" s="77" t="s">
        <v>129</v>
      </c>
      <c r="C143" s="83">
        <v>3623826</v>
      </c>
      <c r="D143" s="83">
        <v>1349056</v>
      </c>
      <c r="E143" s="87">
        <v>1349056.27</v>
      </c>
      <c r="F143" s="97">
        <f t="shared" si="3"/>
        <v>100.00002001399497</v>
      </c>
    </row>
    <row r="144" spans="1:6" s="2" customFormat="1" ht="15.75">
      <c r="A144" s="15">
        <v>322001</v>
      </c>
      <c r="B144" s="77" t="s">
        <v>130</v>
      </c>
      <c r="C144" s="83">
        <v>426332</v>
      </c>
      <c r="D144" s="83">
        <v>158712</v>
      </c>
      <c r="E144" s="87">
        <v>158712.49</v>
      </c>
      <c r="F144" s="97">
        <f t="shared" si="3"/>
        <v>100.00030873531931</v>
      </c>
    </row>
    <row r="145" spans="1:6" s="2" customFormat="1" ht="15.75">
      <c r="A145" s="15">
        <v>322001</v>
      </c>
      <c r="B145" s="77" t="s">
        <v>85</v>
      </c>
      <c r="C145" s="83">
        <v>743174</v>
      </c>
      <c r="D145" s="83">
        <v>0</v>
      </c>
      <c r="E145" s="87">
        <v>0</v>
      </c>
      <c r="F145" s="97">
        <v>0</v>
      </c>
    </row>
    <row r="146" spans="1:6" s="2" customFormat="1" ht="16.5" thickBot="1">
      <c r="A146" s="19">
        <v>322001</v>
      </c>
      <c r="B146" s="88" t="s">
        <v>86</v>
      </c>
      <c r="C146" s="89">
        <v>87432</v>
      </c>
      <c r="D146" s="89">
        <v>0</v>
      </c>
      <c r="E146" s="90">
        <v>0</v>
      </c>
      <c r="F146" s="101">
        <v>0</v>
      </c>
    </row>
    <row r="147" spans="1:6" s="2" customFormat="1" ht="16.5" thickBot="1">
      <c r="A147" s="22" t="s">
        <v>109</v>
      </c>
      <c r="B147" s="27" t="s">
        <v>110</v>
      </c>
      <c r="C147" s="24">
        <f>SUM(C129:C146)</f>
        <v>8000865</v>
      </c>
      <c r="D147" s="24">
        <f>SUM(D129:D146)</f>
        <v>2862755</v>
      </c>
      <c r="E147" s="25">
        <f>SUM(E129:E146)</f>
        <v>2860370.7800000003</v>
      </c>
      <c r="F147" s="26">
        <f>E147/D147*100</f>
        <v>99.916715890811474</v>
      </c>
    </row>
    <row r="148" spans="1:6" s="2" customFormat="1" ht="15.75">
      <c r="A148" s="8"/>
      <c r="B148" s="85" t="s">
        <v>111</v>
      </c>
      <c r="C148" s="91"/>
      <c r="D148" s="91"/>
      <c r="E148" s="92"/>
      <c r="F148" s="102"/>
    </row>
    <row r="149" spans="1:6" s="2" customFormat="1" ht="15.75">
      <c r="A149" s="15">
        <v>453</v>
      </c>
      <c r="B149" s="86" t="s">
        <v>112</v>
      </c>
      <c r="C149" s="67">
        <v>0</v>
      </c>
      <c r="D149" s="67">
        <v>37522</v>
      </c>
      <c r="E149" s="71">
        <v>37521.839999999997</v>
      </c>
      <c r="F149" s="97">
        <f t="shared" ref="F149:F154" si="4">E149/D149*100</f>
        <v>99.999573583497664</v>
      </c>
    </row>
    <row r="150" spans="1:6" s="2" customFormat="1" ht="15.75">
      <c r="A150" s="15">
        <v>454001</v>
      </c>
      <c r="B150" s="86" t="s">
        <v>113</v>
      </c>
      <c r="C150" s="67">
        <v>0</v>
      </c>
      <c r="D150" s="67">
        <v>395923</v>
      </c>
      <c r="E150" s="71">
        <v>390731.47</v>
      </c>
      <c r="F150" s="97">
        <f t="shared" si="4"/>
        <v>98.688752610987478</v>
      </c>
    </row>
    <row r="151" spans="1:6" s="2" customFormat="1" ht="15.75">
      <c r="A151" s="15">
        <v>513002</v>
      </c>
      <c r="B151" s="86" t="s">
        <v>114</v>
      </c>
      <c r="C151" s="67">
        <v>29252</v>
      </c>
      <c r="D151" s="67">
        <v>87517</v>
      </c>
      <c r="E151" s="71">
        <v>87517.54</v>
      </c>
      <c r="F151" s="97">
        <f t="shared" si="4"/>
        <v>100.00061702297837</v>
      </c>
    </row>
    <row r="152" spans="1:6" s="2" customFormat="1" ht="15.75">
      <c r="A152" s="15">
        <v>513002</v>
      </c>
      <c r="B152" s="86" t="s">
        <v>115</v>
      </c>
      <c r="C152" s="67">
        <v>216753</v>
      </c>
      <c r="D152" s="67">
        <v>124401</v>
      </c>
      <c r="E152" s="71">
        <v>124400.31</v>
      </c>
      <c r="F152" s="97">
        <f t="shared" si="4"/>
        <v>99.999445342079241</v>
      </c>
    </row>
    <row r="153" spans="1:6" s="2" customFormat="1" ht="15.75">
      <c r="A153" s="15">
        <v>513002</v>
      </c>
      <c r="B153" s="86" t="s">
        <v>116</v>
      </c>
      <c r="C153" s="67">
        <v>47319</v>
      </c>
      <c r="D153" s="67">
        <v>145638</v>
      </c>
      <c r="E153" s="71">
        <v>145637.57999999999</v>
      </c>
      <c r="F153" s="97">
        <f t="shared" si="4"/>
        <v>99.999711613727186</v>
      </c>
    </row>
    <row r="154" spans="1:6" s="2" customFormat="1" ht="16.5" thickBot="1">
      <c r="A154" s="19">
        <v>513002</v>
      </c>
      <c r="B154" s="93" t="s">
        <v>117</v>
      </c>
      <c r="C154" s="94">
        <v>135682</v>
      </c>
      <c r="D154" s="94">
        <v>48912</v>
      </c>
      <c r="E154" s="95">
        <v>48911.49</v>
      </c>
      <c r="F154" s="101">
        <f t="shared" si="4"/>
        <v>99.998957311089299</v>
      </c>
    </row>
    <row r="155" spans="1:6" s="2" customFormat="1" ht="16.5" thickBot="1">
      <c r="A155" s="22"/>
      <c r="B155" s="28" t="s">
        <v>118</v>
      </c>
      <c r="C155" s="24">
        <f>SUM(C149:C154)</f>
        <v>429006</v>
      </c>
      <c r="D155" s="24">
        <f>SUM(D149:D154)</f>
        <v>839913</v>
      </c>
      <c r="E155" s="29">
        <f>SUM(E149:E154)</f>
        <v>834720.22999999986</v>
      </c>
      <c r="F155" s="26">
        <f>E155/D155*100</f>
        <v>99.381749062105229</v>
      </c>
    </row>
    <row r="156" spans="1:6" s="2" customFormat="1" ht="16.5" thickBot="1">
      <c r="A156" s="30"/>
      <c r="B156" s="31" t="s">
        <v>119</v>
      </c>
      <c r="C156" s="32">
        <f>C155+C147+C127</f>
        <v>13048850</v>
      </c>
      <c r="D156" s="32">
        <f>D155+D147+D127</f>
        <v>8197451</v>
      </c>
      <c r="E156" s="33">
        <f>E155+E147+E127</f>
        <v>8212797.9299999997</v>
      </c>
      <c r="F156" s="34">
        <f>E156/D156*100</f>
        <v>100.18721587966795</v>
      </c>
    </row>
    <row r="157" spans="1:6" s="2" customFormat="1" ht="16.5" thickBot="1">
      <c r="A157" s="35"/>
      <c r="B157" s="36"/>
      <c r="C157" s="37"/>
      <c r="D157" s="37"/>
      <c r="E157" s="38"/>
      <c r="F157" s="39"/>
    </row>
    <row r="158" spans="1:6" s="2" customFormat="1" ht="16.5" thickBot="1">
      <c r="A158" s="40"/>
      <c r="B158" s="41" t="s">
        <v>120</v>
      </c>
      <c r="C158" s="42">
        <f>C156-C63-C64-C65-C66-C67-C68-C69-C70-C71-C72-C73</f>
        <v>12964556</v>
      </c>
      <c r="D158" s="42">
        <f>D156-D63-D64-D65-D66-D67-D68-D69-D70-D71-D72-D73</f>
        <v>8097764</v>
      </c>
      <c r="E158" s="43">
        <f>E156-E63-E64-E65-E66-E67-E68-E69-E70-E71-E72-E73</f>
        <v>8112172.6699999999</v>
      </c>
      <c r="F158" s="44">
        <f>E158/D158*100</f>
        <v>100.17793393336729</v>
      </c>
    </row>
    <row r="159" spans="1:6" s="2" customFormat="1" ht="15.75">
      <c r="A159" s="45"/>
      <c r="B159" s="46"/>
      <c r="C159" s="37"/>
      <c r="D159" s="37"/>
      <c r="E159" s="38"/>
      <c r="F159" s="39"/>
    </row>
    <row r="160" spans="1:6" ht="13.5" thickBot="1">
      <c r="A160" s="47"/>
      <c r="B160" s="48" t="s">
        <v>121</v>
      </c>
      <c r="C160" s="49">
        <f t="shared" ref="C160:E160" si="5">C156-C158</f>
        <v>84294</v>
      </c>
      <c r="D160" s="49">
        <f t="shared" si="5"/>
        <v>99687</v>
      </c>
      <c r="E160" s="50">
        <f t="shared" si="5"/>
        <v>100625.25999999978</v>
      </c>
      <c r="F160" s="51">
        <f>E160/D160*100</f>
        <v>100.94120597470059</v>
      </c>
    </row>
    <row r="161" spans="1:2">
      <c r="A161" s="53"/>
      <c r="B161" s="46"/>
    </row>
    <row r="162" spans="1:2">
      <c r="A162" s="53"/>
      <c r="B162" s="46"/>
    </row>
    <row r="163" spans="1:2">
      <c r="A163" s="53"/>
      <c r="B163" s="46"/>
    </row>
    <row r="164" spans="1:2">
      <c r="A164" s="53"/>
      <c r="B164" s="46"/>
    </row>
    <row r="165" spans="1:2">
      <c r="A165" s="53"/>
      <c r="B165" s="46"/>
    </row>
    <row r="166" spans="1:2">
      <c r="A166" s="53"/>
      <c r="B166" s="46"/>
    </row>
    <row r="167" spans="1:2">
      <c r="A167" s="53"/>
      <c r="B167" s="46"/>
    </row>
    <row r="168" spans="1:2">
      <c r="A168" s="53"/>
      <c r="B168" s="46"/>
    </row>
    <row r="169" spans="1:2">
      <c r="A169" s="53"/>
      <c r="B169" s="46"/>
    </row>
    <row r="170" spans="1:2">
      <c r="A170" s="53"/>
      <c r="B170" s="46"/>
    </row>
    <row r="171" spans="1:2">
      <c r="A171" s="53"/>
      <c r="B171" s="46"/>
    </row>
    <row r="172" spans="1:2">
      <c r="A172" s="53"/>
      <c r="B172" s="46"/>
    </row>
    <row r="173" spans="1:2">
      <c r="A173" s="53"/>
      <c r="B173" s="46"/>
    </row>
    <row r="174" spans="1:2">
      <c r="A174" s="53"/>
      <c r="B174" s="46"/>
    </row>
    <row r="175" spans="1:2">
      <c r="A175" s="53"/>
      <c r="B175" s="46"/>
    </row>
    <row r="176" spans="1:2">
      <c r="A176" s="53"/>
      <c r="B176" s="46"/>
    </row>
    <row r="177" spans="1:2">
      <c r="A177" s="53"/>
      <c r="B177" s="46"/>
    </row>
    <row r="178" spans="1:2">
      <c r="A178" s="53"/>
      <c r="B178" s="46"/>
    </row>
    <row r="179" spans="1:2">
      <c r="A179" s="53"/>
      <c r="B179" s="46"/>
    </row>
    <row r="180" spans="1:2">
      <c r="A180" s="53"/>
      <c r="B180" s="46"/>
    </row>
    <row r="181" spans="1:2">
      <c r="A181" s="55"/>
      <c r="B181" s="56"/>
    </row>
    <row r="182" spans="1:2">
      <c r="A182" s="53"/>
      <c r="B182" s="46"/>
    </row>
    <row r="183" spans="1:2">
      <c r="A183" s="53"/>
      <c r="B183" s="46"/>
    </row>
    <row r="184" spans="1:2">
      <c r="A184" s="53"/>
      <c r="B184" s="46"/>
    </row>
    <row r="185" spans="1:2">
      <c r="A185" s="53"/>
      <c r="B185" s="46"/>
    </row>
    <row r="186" spans="1:2">
      <c r="A186" s="53"/>
      <c r="B186" s="46"/>
    </row>
    <row r="582" spans="1:6">
      <c r="A582" s="55"/>
      <c r="B582" s="59"/>
      <c r="C582" s="60"/>
      <c r="D582" s="60"/>
      <c r="E582" s="61"/>
      <c r="F582" s="62"/>
    </row>
    <row r="583" spans="1:6">
      <c r="A583" s="55"/>
      <c r="B583" s="59"/>
      <c r="C583" s="60"/>
      <c r="D583" s="60"/>
      <c r="E583" s="61"/>
      <c r="F583" s="62"/>
    </row>
    <row r="584" spans="1:6">
      <c r="A584" s="53"/>
      <c r="B584" s="46"/>
    </row>
    <row r="585" spans="1:6">
      <c r="A585" s="53"/>
      <c r="B585" s="36"/>
    </row>
    <row r="586" spans="1:6">
      <c r="A586" s="53"/>
      <c r="B586" s="46"/>
    </row>
    <row r="587" spans="1:6">
      <c r="A587" s="53"/>
      <c r="B587" s="46"/>
    </row>
    <row r="588" spans="1:6">
      <c r="A588" s="53"/>
      <c r="B588" s="46"/>
    </row>
    <row r="589" spans="1:6">
      <c r="A589" s="53"/>
      <c r="B589" s="46"/>
    </row>
    <row r="590" spans="1:6">
      <c r="A590" s="53"/>
      <c r="B590" s="46"/>
    </row>
    <row r="591" spans="1:6">
      <c r="A591" s="53"/>
      <c r="B591" s="46"/>
    </row>
    <row r="592" spans="1:6">
      <c r="A592" s="53"/>
      <c r="B592" s="46"/>
    </row>
    <row r="593" spans="1:2">
      <c r="A593" s="53"/>
      <c r="B593" s="46"/>
    </row>
    <row r="594" spans="1:2">
      <c r="A594" s="53"/>
      <c r="B594" s="46"/>
    </row>
    <row r="595" spans="1:2">
      <c r="A595" s="53"/>
      <c r="B595" s="46"/>
    </row>
    <row r="596" spans="1:2">
      <c r="A596" s="53"/>
      <c r="B596" s="46"/>
    </row>
    <row r="597" spans="1:2">
      <c r="A597" s="53"/>
      <c r="B597" s="46"/>
    </row>
    <row r="598" spans="1:2">
      <c r="A598" s="53"/>
      <c r="B598" s="46"/>
    </row>
    <row r="599" spans="1:2">
      <c r="A599" s="53"/>
      <c r="B599" s="46"/>
    </row>
    <row r="600" spans="1:2">
      <c r="A600" s="53"/>
      <c r="B600" s="46"/>
    </row>
    <row r="601" spans="1:2">
      <c r="A601" s="53"/>
      <c r="B601" s="46"/>
    </row>
    <row r="602" spans="1:2">
      <c r="A602" s="53"/>
      <c r="B602" s="46"/>
    </row>
    <row r="603" spans="1:2">
      <c r="A603" s="53"/>
      <c r="B603" s="46"/>
    </row>
    <row r="604" spans="1:2">
      <c r="A604" s="53"/>
      <c r="B604" s="46"/>
    </row>
    <row r="605" spans="1:2">
      <c r="A605" s="53"/>
      <c r="B605" s="46"/>
    </row>
    <row r="606" spans="1:2">
      <c r="A606" s="53"/>
      <c r="B606" s="46"/>
    </row>
    <row r="607" spans="1:2">
      <c r="A607" s="53"/>
      <c r="B607" s="46"/>
    </row>
    <row r="608" spans="1:2">
      <c r="A608" s="53"/>
      <c r="B608" s="46"/>
    </row>
    <row r="609" spans="1:6">
      <c r="A609" s="53"/>
      <c r="B609" s="46"/>
    </row>
    <row r="610" spans="1:6">
      <c r="A610" s="53"/>
      <c r="B610" s="46"/>
    </row>
    <row r="611" spans="1:6">
      <c r="A611" s="55"/>
      <c r="B611" s="59"/>
      <c r="C611" s="60"/>
      <c r="D611" s="60"/>
      <c r="E611" s="61"/>
      <c r="F611" s="62"/>
    </row>
    <row r="612" spans="1:6">
      <c r="A612" s="53"/>
      <c r="B612" s="36"/>
    </row>
    <row r="613" spans="1:6">
      <c r="A613" s="53"/>
      <c r="B613" s="46"/>
    </row>
    <row r="614" spans="1:6">
      <c r="A614" s="55"/>
      <c r="B614" s="59"/>
      <c r="C614" s="60"/>
      <c r="D614" s="60"/>
      <c r="E614" s="61"/>
      <c r="F614" s="62"/>
    </row>
    <row r="615" spans="1:6">
      <c r="A615" s="55"/>
      <c r="B615" s="59"/>
      <c r="C615" s="60"/>
      <c r="D615" s="60"/>
      <c r="E615" s="61"/>
      <c r="F615" s="62"/>
    </row>
    <row r="616" spans="1:6">
      <c r="A616" s="53"/>
      <c r="B616" s="46"/>
    </row>
  </sheetData>
  <sortState ref="B133:B148">
    <sortCondition ref="B133"/>
  </sortState>
  <mergeCells count="9">
    <mergeCell ref="F1:G1"/>
    <mergeCell ref="F5:F7"/>
    <mergeCell ref="A2:E3"/>
    <mergeCell ref="A5:A7"/>
    <mergeCell ref="B5:B7"/>
    <mergeCell ref="C5:C7"/>
    <mergeCell ref="D5:D7"/>
    <mergeCell ref="E5:E7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CHOVANAKOVA</dc:creator>
  <cp:lastModifiedBy>mkusmirekova</cp:lastModifiedBy>
  <cp:lastPrinted>2014-04-09T06:34:09Z</cp:lastPrinted>
  <dcterms:created xsi:type="dcterms:W3CDTF">2013-04-12T07:07:15Z</dcterms:created>
  <dcterms:modified xsi:type="dcterms:W3CDTF">2014-04-09T07:00:55Z</dcterms:modified>
</cp:coreProperties>
</file>