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ko99695\Desktop\RO2017\"/>
    </mc:Choice>
  </mc:AlternateContent>
  <bookViews>
    <workbookView xWindow="0" yWindow="0" windowWidth="28800" windowHeight="124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C186" i="1" l="1"/>
  <c r="C60" i="1"/>
  <c r="C169" i="1"/>
  <c r="C193" i="1" s="1"/>
  <c r="C69" i="1" l="1"/>
  <c r="C71" i="1" s="1"/>
</calcChain>
</file>

<file path=xl/sharedStrings.xml><?xml version="1.0" encoding="utf-8"?>
<sst xmlns="http://schemas.openxmlformats.org/spreadsheetml/2006/main" count="224" uniqueCount="155">
  <si>
    <t>Mestské zastupiteľstvo</t>
  </si>
  <si>
    <t>Mesta Spišská Belá</t>
  </si>
  <si>
    <t>Predkladá:</t>
  </si>
  <si>
    <t>JUDr. Štefan Bieľak</t>
  </si>
  <si>
    <t>primátor mesta</t>
  </si>
  <si>
    <t>Spracovala:</t>
  </si>
  <si>
    <t>Ing. Veronika Kováčiková</t>
  </si>
  <si>
    <t>vedúca ekonomického odboru MsÚ</t>
  </si>
  <si>
    <t>V súlade s 11 ods. 4 písm. b) zákona č. 369/1990 Zb. o obecnom zriadení v znení neskorších predpisov a na základe § 14 ods. 2 zákona č. 583/2004 Z.z. o rozpočtových pravidlách územnej samosprávy v znení neskorších predpisov, predkladám mestskému zastupiteľstvu návrh na rozpočtové opatrenie.</t>
  </si>
  <si>
    <t>Zvýšenie príjmov na kategóriách rozpočtu podľa rozpisu</t>
  </si>
  <si>
    <t>Zvýšenie výdavkov na kategóriách programového rozpočtu podľa rozpisu</t>
  </si>
  <si>
    <t>BEŽNÉ PRÍJMY</t>
  </si>
  <si>
    <t>rozpočtová kategória</t>
  </si>
  <si>
    <t>text</t>
  </si>
  <si>
    <t>návrh na úpravu rozpočtu v eur</t>
  </si>
  <si>
    <t xml:space="preserve">dôvod na úpravu rozpočtu </t>
  </si>
  <si>
    <t>Mesto Spišská Belá</t>
  </si>
  <si>
    <t>Petzvalova 18, 059 01 Spišská Belá</t>
  </si>
  <si>
    <t xml:space="preserve">BEŽNÉ PRÍJMY </t>
  </si>
  <si>
    <t xml:space="preserve">Tuzemské bežné granty a transfery </t>
  </si>
  <si>
    <t>SPOLU</t>
  </si>
  <si>
    <t>PRÍJMY SPOLU</t>
  </si>
  <si>
    <t xml:space="preserve">I. Rozpočet príjmov </t>
  </si>
  <si>
    <t xml:space="preserve">II. Programový rozpočet výdavkov </t>
  </si>
  <si>
    <t xml:space="preserve">BEŽNÉ VÝDAVKY </t>
  </si>
  <si>
    <t>BEŽNÉ VÝDAVKY</t>
  </si>
  <si>
    <t xml:space="preserve">KAPITÁLOVÉ VÝDAVKY </t>
  </si>
  <si>
    <t>KAPITÁLOVÉ VÝDAVKY</t>
  </si>
  <si>
    <t>VÝDAVKY SPOLU</t>
  </si>
  <si>
    <t>4. SLUŽBY OBČANOM</t>
  </si>
  <si>
    <t>Tovary a služby</t>
  </si>
  <si>
    <t>Bežné transfery</t>
  </si>
  <si>
    <t>7. POZEMNÉ KOMUNIKÁCIE</t>
  </si>
  <si>
    <t>7.1 Údržba a výstavba</t>
  </si>
  <si>
    <t>8. VZDELÁVANIE</t>
  </si>
  <si>
    <t>Bežné výdavky</t>
  </si>
  <si>
    <t xml:space="preserve">8.2.1 Základná škola J.M.Petzvala </t>
  </si>
  <si>
    <t>12. BYTY A NEBYTOVÉ PRIESTORY</t>
  </si>
  <si>
    <t xml:space="preserve">12.1 Správa bytového a nebytového fondu </t>
  </si>
  <si>
    <t>14. ADMINISTRATÍVA</t>
  </si>
  <si>
    <t>14.1 Podporná činnosť - správa mesta</t>
  </si>
  <si>
    <t>Obstarávanie kapitálových aktív</t>
  </si>
  <si>
    <t>Bežné príjmy školské organizácie</t>
  </si>
  <si>
    <t xml:space="preserve">Poistné a príspevok do poisťovní </t>
  </si>
  <si>
    <t>Mzdy, platy, služobné príjmy a ostatné osobné vyrovnania</t>
  </si>
  <si>
    <t xml:space="preserve">10. KULTÚRA </t>
  </si>
  <si>
    <t>4.14 Projekt §50j</t>
  </si>
  <si>
    <t>8.2.2 Základná škola M.R. Štefánika</t>
  </si>
  <si>
    <t xml:space="preserve">8.1 Materské školy </t>
  </si>
  <si>
    <t>FINANČNÉ OPERÁCIE</t>
  </si>
  <si>
    <t>Z ostatných finančných operácií</t>
  </si>
  <si>
    <t>9.7 Detské ihriská</t>
  </si>
  <si>
    <t>11. PROSTREDIE PRE ŽIVOT</t>
  </si>
  <si>
    <t>11.4 Verejná zeleň</t>
  </si>
  <si>
    <t>Dňa: 04.07.2017</t>
  </si>
  <si>
    <t>Návrh na zmenu rozpočtu rozpočtovým opatrením č. 4</t>
  </si>
  <si>
    <t>Rozpočtové opatrenie č. 4</t>
  </si>
  <si>
    <t>1. PLÁNOVANIE, MANAŽMENT A KONTROLA</t>
  </si>
  <si>
    <t>2. PROPAGÁCIA A MARKETING</t>
  </si>
  <si>
    <t>5. BEZPEĆNOSŤ, PRÁVO A PORIADOK</t>
  </si>
  <si>
    <t xml:space="preserve">9. ŠPORT </t>
  </si>
  <si>
    <t xml:space="preserve">13. SOCIÁLNE SLUŽBY </t>
  </si>
  <si>
    <t xml:space="preserve">2.1 Propagácia a reklama </t>
  </si>
  <si>
    <t xml:space="preserve">4.7 MOS </t>
  </si>
  <si>
    <t xml:space="preserve">4.8 Zvonica </t>
  </si>
  <si>
    <t>4.9 Uchádzač o zamestnanie § 51a</t>
  </si>
  <si>
    <t>4.18 Cesta na trh práce</t>
  </si>
  <si>
    <t xml:space="preserve">4. 5 Cintorínske služby </t>
  </si>
  <si>
    <t>5.4 Ochrana pred požiarmi</t>
  </si>
  <si>
    <t>7.2 Manažment správy a údržby pozemných komunikácií</t>
  </si>
  <si>
    <t>8.4.1 Školská jedáleň MŠ</t>
  </si>
  <si>
    <t>8.6 Školský úrad</t>
  </si>
  <si>
    <t xml:space="preserve">9.1 Dotácia na šport </t>
  </si>
  <si>
    <t xml:space="preserve">9.2 Futbalový štadión </t>
  </si>
  <si>
    <t>10.1 Kultúra</t>
  </si>
  <si>
    <t>10.2 Mestská knižnica</t>
  </si>
  <si>
    <t xml:space="preserve">10.4 Dotácia na kultúru </t>
  </si>
  <si>
    <t xml:space="preserve">11.2 Manažment ochrany životného prostredia   </t>
  </si>
  <si>
    <t xml:space="preserve">11.3 Manažment stavebného úradu </t>
  </si>
  <si>
    <t xml:space="preserve">13.1 Dávky v hmotnej a sociálnej núdzi </t>
  </si>
  <si>
    <t xml:space="preserve">13.2 Dotácie ostatné </t>
  </si>
  <si>
    <t>15. PARTICIPATÍVNY ROZPOČET</t>
  </si>
  <si>
    <t xml:space="preserve">15.1 Participatívny rozpočet </t>
  </si>
  <si>
    <t xml:space="preserve">1.4 Audit </t>
  </si>
  <si>
    <t>12.2 Bytová výstavba</t>
  </si>
  <si>
    <t xml:space="preserve">11.9 Príprava IBV </t>
  </si>
  <si>
    <t xml:space="preserve">8.2.2 Základná škola M.R.Štefánika </t>
  </si>
  <si>
    <t>presun medzi položkami</t>
  </si>
  <si>
    <t>Presun medzi položkami.</t>
  </si>
  <si>
    <t>Navýšenie presunom z dotácií na kultúru.</t>
  </si>
  <si>
    <t>Zabezpečenie opráv bytových domov na Ul. Petzvalovej a družstevnej z Fondu opráv.</t>
  </si>
  <si>
    <t>Vyšší príjem prostriedkov ÚPSVaR na rodinné prídavky.</t>
  </si>
  <si>
    <t>Vyšší príjem prostriedkov ÚPSVaR - osobitný príjemca.</t>
  </si>
  <si>
    <t>Presun prostriedkov participatívneho rozpočtu do samostatného programu a na realizáciu údržby detského ihriska v oddychovej zóne.</t>
  </si>
  <si>
    <t>Odvody k dohodám participatívneho rozpočtu.</t>
  </si>
  <si>
    <t>Presun finančných prostriedkov do podprogramu 7.1</t>
  </si>
  <si>
    <t>Presun finančných prostriedkov z podprogramu 8.2.1</t>
  </si>
  <si>
    <t>Presun finančných prostriedkov do podprogramu 11.9</t>
  </si>
  <si>
    <t>navýšenie FP na tarifný plat - ukončenie projektu k 31.5.2017 a presun medzi položkami</t>
  </si>
  <si>
    <t>vyššia dotácia na prenesené kompetencie</t>
  </si>
  <si>
    <t>Vyššia dotácia na prenesené kompetencie.</t>
  </si>
  <si>
    <t>14.2 Transakcie verejného dlhu</t>
  </si>
  <si>
    <t>Úvery, pôžičky, návratné finančné výpomoci, účasť  na majetku a ostatné výdavkové operácie z RF</t>
  </si>
  <si>
    <t>v celkovej  sume  301 372 Eur.</t>
  </si>
  <si>
    <t>v celkovej sume 251 372 Eur.</t>
  </si>
  <si>
    <t>Presun z tarifných platov na nemocenské dávky a dohody.</t>
  </si>
  <si>
    <t>vlastné príjmy 615 Eur  - školská jedáleň pri MŠ Mierová</t>
  </si>
  <si>
    <t>vlastné príjmy 11 162 Eur - Materská škola Mierová</t>
  </si>
  <si>
    <t>OÚ odbor školstva - príspevok pre ZŠ na učebnice prvouky 288 EUR</t>
  </si>
  <si>
    <t>dotácia Environmentálny fond - 140 000 Eur - na zateplenie objektov ZŠ M.R. Štefánika</t>
  </si>
  <si>
    <t>ÚPSVaR - dotácia na projekt Cesta z kruhu nezamestnanosti (12 ľudí) - 34 738 Eur</t>
  </si>
  <si>
    <t>dotácia Min. kultúry SR na opravu zvonicu - 29 000 Eur</t>
  </si>
  <si>
    <t>nižšia dotácia na projekt UPSVR -  § 50j -2 006 Eur</t>
  </si>
  <si>
    <t>ÚPSVaR - osobitný príjemca soc. dávok a prídavkov na deti  - 3000 Eur</t>
  </si>
  <si>
    <t>prevod z rezervného fondu - 22 000 Eur</t>
  </si>
  <si>
    <t>vyššia platba na audit v zmysle zmluvy</t>
  </si>
  <si>
    <t>úspora (presun na kultúru)</t>
  </si>
  <si>
    <t>náklady  na likvidáciu starých - opustených pomníkov (hrobov) na miestnom cintoríne</t>
  </si>
  <si>
    <t xml:space="preserve">vyšší počet UoZ na aktivačnú činnosť v zmysle §12 zákona </t>
  </si>
  <si>
    <t xml:space="preserve"> náklady na obnova fasády zvonice - 1. etapa - 2 steny  ( 29 000 Eur - dotácia, spoluúčasť mesta  5 000 Eur)</t>
  </si>
  <si>
    <t>vyššia dotácia zo štátu (DPO SR) pre DHZ Spišská Belá - náklady na školenia a materiál</t>
  </si>
  <si>
    <t>Náklady na činnosti elokovaného pracoviska MŠ Letná 5 - od 1.9.2017 vo výške  37 000 Eur a  Mierová 1 - 13 000 Eur - nedoplatok za plyn od SPP.</t>
  </si>
  <si>
    <t>výdavky na knihy Prvouky pre ZŠ (dotácia zo ŠR)</t>
  </si>
  <si>
    <t>výdavky na vybavenie výdajne stravy v elok. pracovisku MŠ Letná 5</t>
  </si>
  <si>
    <t>výdavky na revízie, opravy a údržbu el. zariadení a výmena poškodenej elektrorozvodne na futbalovom štadióne.</t>
  </si>
  <si>
    <t>Presun na obnovu detského ihriska pri Belianskom rybníku.</t>
  </si>
  <si>
    <t>dopravné - náklady na autobus pre žiakov do partnerského mesta Vysoké Mýto.</t>
  </si>
  <si>
    <t>Presun na dotácie pre šport.</t>
  </si>
  <si>
    <t>Presun z dohôd z MsÚ na dohody v časti verejná zeleň</t>
  </si>
  <si>
    <t>11.10  Prírodné rezervácie a náučné chodníky</t>
  </si>
  <si>
    <t>Použitie grantu od Nadácie Slov. sporiteľne -  na obnovu náučného chodníka na Rašelinisku Krivý kút a jeho vybavenia - v sume 2 500 Eur so spoluúčasťou mesta 710 Eur.</t>
  </si>
  <si>
    <t>Presun z tarifných platov na nemocenské dávky</t>
  </si>
  <si>
    <t>Predpokladané výdavky na zateplenie 3 budov ZŠ M.R.Štefánika (z dotácie vo výške 140 000 Eur a spoluúčasť mesta 12 000 Eur z rezervného fondu).</t>
  </si>
  <si>
    <t xml:space="preserve">Presun finančných prostriedkov z podprogramu 12.2 - IBV Strážky nad kaštieľom - príprava urbanistickej štúdie (2. a 3. etapa) </t>
  </si>
  <si>
    <t>dotácia MV SR - na kompetenciu v oblasti životného prostredia - 75 Eur</t>
  </si>
  <si>
    <t>Splátky existujúceho úveru mesta - menej o splátku vo výške 10000 Eur z bežných príjmov a naviac splátka úveru uhradená z rezervného fondu + 10 000 Eur.</t>
  </si>
  <si>
    <t>Financovanie schválených projektov participatívneho rozpočtu, pozostáva z výdavkov na tovary a služby, dohody.</t>
  </si>
  <si>
    <t>dotácia pre DHZ - 1 000 Eur (avšak 2 000 Eur bola už plánovaná v rozpočte)</t>
  </si>
  <si>
    <t>dotácia z rozpočtu PSK - na obnovu  detského ihriska - 1 500 Eur</t>
  </si>
  <si>
    <t>grant od Nadácie Slov. sporiteľne -  na obnovu Rašeliniska Krivý kút - 2 500 Eur</t>
  </si>
  <si>
    <t>prevod z fondu opráv na opravu bytových domov na ul. Petzvalovej a Družstevnej - 6 500 Eur</t>
  </si>
  <si>
    <t>Navýšenie položky na údržbu áut o 1 000 Eur a dohody o 2 500 Eur presunom z tarifných platov.</t>
  </si>
  <si>
    <t xml:space="preserve">9.9 Prímestská oddychová zóna Beliansky rybník </t>
  </si>
  <si>
    <t>Presuny medzi položkami a navýšenie FP na tarifné platy z dôvodu priznania nižšej dotácie a potreby navýšenia vlastných prostriedkov na projekt.</t>
  </si>
  <si>
    <t xml:space="preserve"> Náklady na nový projekt Cesta na trh práce od 1.7.2017 - 34738 Eur z dotácie ÚPSVaR a  6 257 Eur z rozpočtu mesta.</t>
  </si>
  <si>
    <t>KAPITÁLOVÉ PRÍJMY</t>
  </si>
  <si>
    <t>Tuzemské kapitálové granty a transfery</t>
  </si>
  <si>
    <t>Údržba detského ihriska pri Belianskom rybníku (z dotácie PSK 1500 Eur, z participatívneho rozpočtu 2000 EUR a 500 EUR presunom z  údržby detských ihrísk).</t>
  </si>
  <si>
    <t>Uznesenie č. 119/2017</t>
  </si>
  <si>
    <t xml:space="preserve">Zmena rozpočtu Mesta Spišská Belá na rok 2017
rozpočtovým opatrením č. 4/2017
</t>
  </si>
  <si>
    <t>Príjmy z podnikania a vlastníctva majetku</t>
  </si>
  <si>
    <t>prenájom plochy PVS a.s. Poprad - na Jánske blato 2017 -  1000 Eur</t>
  </si>
  <si>
    <t>Spišská Belá 03. 07. 2017</t>
  </si>
  <si>
    <t>4.2 Činnosť matriky</t>
  </si>
  <si>
    <t>Rozpočet Mesta Spišská Belá na rok 2017 je po navrhovaných úpravách vyrovnaný vo výške 7 126 918 eur.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</si>
</sst>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E_U_R_-;\-* #,##0.00\ _E_U_R_-;_-* &quot;-&quot;??\ _E_U_R_-;_-@_-"/>
    <numFmt numFmtId="164" formatCode="_-* #,##0\ _E_U_R_-;\-* #,##0\ _E_U_R_-;_-* &quot;-&quot;??\ _E_U_R_-;_-@_-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3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rgb="FF00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color rgb="FF000000"/>
      <name val="Times New Roman"/>
      <family val="1"/>
      <charset val="238"/>
    </font>
    <font>
      <b/>
      <sz val="16"/>
      <color rgb="FFFF00FF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b/>
      <sz val="9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theme="1"/>
      <name val="Symbol"/>
      <family val="1"/>
      <charset val="2"/>
    </font>
    <font>
      <i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5FEBEB"/>
        <bgColor indexed="64"/>
      </patternFill>
    </fill>
    <fill>
      <patternFill patternType="solid">
        <fgColor rgb="FFEB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/>
    <xf numFmtId="0" fontId="0" fillId="0" borderId="0" xfId="0" applyBorder="1" applyAlignment="1"/>
    <xf numFmtId="164" fontId="0" fillId="0" borderId="0" xfId="1" applyNumberFormat="1" applyFont="1" applyBorder="1"/>
    <xf numFmtId="164" fontId="0" fillId="0" borderId="0" xfId="1" applyNumberFormat="1" applyFont="1"/>
    <xf numFmtId="164" fontId="3" fillId="0" borderId="0" xfId="1" applyNumberFormat="1" applyFont="1" applyAlignment="1">
      <alignment vertical="center"/>
    </xf>
    <xf numFmtId="0" fontId="9" fillId="0" borderId="0" xfId="0" applyFont="1"/>
    <xf numFmtId="0" fontId="8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wrapText="1"/>
    </xf>
    <xf numFmtId="0" fontId="8" fillId="0" borderId="2" xfId="0" applyFont="1" applyBorder="1" applyAlignment="1">
      <alignment vertical="center"/>
    </xf>
    <xf numFmtId="164" fontId="8" fillId="0" borderId="2" xfId="1" applyNumberFormat="1" applyFont="1" applyBorder="1" applyAlignment="1">
      <alignment vertical="center"/>
    </xf>
    <xf numFmtId="164" fontId="7" fillId="4" borderId="0" xfId="1" applyNumberFormat="1" applyFont="1" applyFill="1"/>
    <xf numFmtId="0" fontId="0" fillId="4" borderId="0" xfId="0" applyFill="1"/>
    <xf numFmtId="164" fontId="7" fillId="4" borderId="0" xfId="1" applyNumberFormat="1" applyFont="1" applyFill="1" applyAlignment="1">
      <alignment horizontal="center" vertical="center"/>
    </xf>
    <xf numFmtId="0" fontId="16" fillId="4" borderId="0" xfId="0" applyFont="1" applyFill="1"/>
    <xf numFmtId="0" fontId="14" fillId="6" borderId="2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vertical="center"/>
    </xf>
    <xf numFmtId="164" fontId="14" fillId="6" borderId="2" xfId="1" applyNumberFormat="1" applyFont="1" applyFill="1" applyBorder="1" applyAlignment="1">
      <alignment vertical="center"/>
    </xf>
    <xf numFmtId="0" fontId="14" fillId="6" borderId="2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center" vertical="center"/>
    </xf>
    <xf numFmtId="164" fontId="8" fillId="6" borderId="2" xfId="1" applyNumberFormat="1" applyFont="1" applyFill="1" applyBorder="1" applyAlignment="1">
      <alignment vertical="center"/>
    </xf>
    <xf numFmtId="0" fontId="10" fillId="6" borderId="2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vertical="center"/>
    </xf>
    <xf numFmtId="14" fontId="14" fillId="6" borderId="2" xfId="0" applyNumberFormat="1" applyFont="1" applyFill="1" applyBorder="1" applyAlignment="1">
      <alignment vertical="center"/>
    </xf>
    <xf numFmtId="16" fontId="14" fillId="6" borderId="2" xfId="0" applyNumberFormat="1" applyFont="1" applyFill="1" applyBorder="1" applyAlignment="1">
      <alignment vertical="center"/>
    </xf>
    <xf numFmtId="0" fontId="10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164" fontId="8" fillId="0" borderId="2" xfId="1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64" fontId="18" fillId="0" borderId="0" xfId="1" applyNumberFormat="1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164" fontId="8" fillId="0" borderId="2" xfId="1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164" fontId="8" fillId="0" borderId="2" xfId="1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19" fillId="6" borderId="2" xfId="0" applyFont="1" applyFill="1" applyBorder="1" applyAlignment="1">
      <alignment horizontal="left" vertical="center" indent="9"/>
    </xf>
    <xf numFmtId="0" fontId="20" fillId="0" borderId="0" xfId="0" applyFont="1"/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164" fontId="8" fillId="0" borderId="2" xfId="1" applyNumberFormat="1" applyFont="1" applyBorder="1" applyAlignment="1">
      <alignment horizontal="center" vertical="center"/>
    </xf>
    <xf numFmtId="0" fontId="21" fillId="0" borderId="0" xfId="0" applyFont="1"/>
    <xf numFmtId="0" fontId="8" fillId="0" borderId="2" xfId="0" applyFont="1" applyFill="1" applyBorder="1" applyAlignment="1">
      <alignment horizontal="left" wrapText="1"/>
    </xf>
    <xf numFmtId="0" fontId="8" fillId="0" borderId="5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164" fontId="8" fillId="0" borderId="2" xfId="1" applyNumberFormat="1" applyFont="1" applyBorder="1"/>
    <xf numFmtId="164" fontId="8" fillId="0" borderId="7" xfId="1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4" fontId="8" fillId="0" borderId="2" xfId="1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/>
    </xf>
    <xf numFmtId="0" fontId="8" fillId="0" borderId="2" xfId="0" applyFont="1" applyBorder="1" applyAlignment="1">
      <alignment horizontal="center" vertical="center"/>
    </xf>
    <xf numFmtId="164" fontId="8" fillId="0" borderId="2" xfId="1" applyNumberFormat="1" applyFont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4" fontId="8" fillId="0" borderId="3" xfId="1" applyNumberFormat="1" applyFont="1" applyBorder="1" applyAlignment="1">
      <alignment horizontal="center" vertical="center"/>
    </xf>
    <xf numFmtId="164" fontId="8" fillId="0" borderId="4" xfId="1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</cellXfs>
  <cellStyles count="2">
    <cellStyle name="Čiarka" xfId="1" builtinId="3"/>
    <cellStyle name="Normálne" xfId="0" builtinId="0"/>
  </cellStyles>
  <dxfs count="0"/>
  <tableStyles count="0" defaultTableStyle="TableStyleMedium2" defaultPivotStyle="PivotStyleLight16"/>
  <colors>
    <mruColors>
      <color rgb="FF5FEBEB"/>
      <color rgb="FFEBFFFF"/>
      <color rgb="FFCDFFFF"/>
      <color rgb="FFFF00FF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0</xdr:row>
      <xdr:rowOff>38100</xdr:rowOff>
    </xdr:from>
    <xdr:to>
      <xdr:col>1</xdr:col>
      <xdr:colOff>571500</xdr:colOff>
      <xdr:row>1</xdr:row>
      <xdr:rowOff>208471</xdr:rowOff>
    </xdr:to>
    <xdr:pic>
      <xdr:nvPicPr>
        <xdr:cNvPr id="3" name="Obrázok 1" descr="spiska-bela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38100"/>
          <a:ext cx="933451" cy="970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5"/>
  <sheetViews>
    <sheetView tabSelected="1" topLeftCell="A37" zoomScaleNormal="100" workbookViewId="0">
      <selection activeCell="H48" sqref="H48"/>
    </sheetView>
  </sheetViews>
  <sheetFormatPr defaultRowHeight="15" x14ac:dyDescent="0.25"/>
  <cols>
    <col min="1" max="1" width="10.28515625" customWidth="1"/>
    <col min="2" max="2" width="46.85546875" customWidth="1"/>
    <col min="3" max="3" width="21.85546875" style="13" customWidth="1"/>
    <col min="4" max="4" width="50.5703125" customWidth="1"/>
  </cols>
  <sheetData>
    <row r="1" spans="1:9" ht="63" customHeight="1" x14ac:dyDescent="0.6">
      <c r="A1" s="89" t="s">
        <v>16</v>
      </c>
      <c r="B1" s="89"/>
      <c r="C1" s="89"/>
      <c r="D1" s="89"/>
      <c r="E1" s="10"/>
      <c r="F1" s="10"/>
      <c r="G1" s="10"/>
      <c r="H1" s="10"/>
      <c r="I1" s="10"/>
    </row>
    <row r="2" spans="1:9" ht="18.75" x14ac:dyDescent="0.25">
      <c r="A2" s="90" t="s">
        <v>17</v>
      </c>
      <c r="B2" s="90"/>
      <c r="C2" s="90"/>
      <c r="D2" s="90"/>
      <c r="E2" s="11"/>
      <c r="F2" s="11"/>
      <c r="G2" s="11"/>
      <c r="H2" s="11"/>
      <c r="I2" s="11"/>
    </row>
    <row r="3" spans="1:9" ht="15.75" x14ac:dyDescent="0.25">
      <c r="A3" s="4"/>
      <c r="B3" s="5"/>
      <c r="C3" s="12"/>
      <c r="D3" s="5"/>
      <c r="E3" s="5"/>
      <c r="F3" s="5"/>
      <c r="G3" s="5"/>
      <c r="H3" s="5"/>
      <c r="I3" s="5"/>
    </row>
    <row r="4" spans="1:9" ht="15.75" x14ac:dyDescent="0.25">
      <c r="A4" s="4" t="s">
        <v>0</v>
      </c>
      <c r="B4" s="5"/>
      <c r="C4" s="12"/>
      <c r="D4" s="5"/>
      <c r="E4" s="5"/>
      <c r="F4" s="5"/>
      <c r="G4" s="5"/>
      <c r="H4" s="5"/>
      <c r="I4" s="5"/>
    </row>
    <row r="5" spans="1:9" ht="15.75" x14ac:dyDescent="0.25">
      <c r="A5" s="1" t="s">
        <v>1</v>
      </c>
    </row>
    <row r="6" spans="1:9" ht="15.75" x14ac:dyDescent="0.25">
      <c r="A6" s="1" t="s">
        <v>54</v>
      </c>
    </row>
    <row r="7" spans="1:9" ht="15.75" x14ac:dyDescent="0.25">
      <c r="A7" s="1" t="s">
        <v>148</v>
      </c>
    </row>
    <row r="8" spans="1:9" ht="15.75" x14ac:dyDescent="0.25">
      <c r="A8" s="2"/>
    </row>
    <row r="9" spans="1:9" ht="15.75" x14ac:dyDescent="0.25">
      <c r="A9" s="2"/>
    </row>
    <row r="10" spans="1:9" ht="22.5" customHeight="1" x14ac:dyDescent="0.25">
      <c r="A10" s="92" t="s">
        <v>149</v>
      </c>
      <c r="B10" s="92"/>
      <c r="C10" s="92"/>
      <c r="D10" s="92"/>
      <c r="E10" s="9"/>
      <c r="F10" s="9"/>
      <c r="G10" s="9"/>
      <c r="H10" s="9"/>
      <c r="I10" s="9"/>
    </row>
    <row r="11" spans="1:9" ht="48" customHeight="1" x14ac:dyDescent="0.25">
      <c r="A11" s="92"/>
      <c r="B11" s="92"/>
      <c r="C11" s="92"/>
      <c r="D11" s="92"/>
      <c r="E11" s="9"/>
      <c r="F11" s="9"/>
      <c r="G11" s="9"/>
      <c r="H11" s="9"/>
      <c r="I11" s="9"/>
    </row>
    <row r="12" spans="1:9" ht="15.75" x14ac:dyDescent="0.25">
      <c r="A12" s="3"/>
    </row>
    <row r="13" spans="1:9" ht="15.75" x14ac:dyDescent="0.25">
      <c r="A13" s="1" t="s">
        <v>2</v>
      </c>
    </row>
    <row r="14" spans="1:9" ht="15.75" x14ac:dyDescent="0.25">
      <c r="A14" s="1" t="s">
        <v>3</v>
      </c>
    </row>
    <row r="15" spans="1:9" ht="15.75" x14ac:dyDescent="0.25">
      <c r="A15" s="1" t="s">
        <v>4</v>
      </c>
    </row>
    <row r="16" spans="1:9" ht="15.75" x14ac:dyDescent="0.25">
      <c r="A16" s="1"/>
    </row>
    <row r="17" spans="1:9" ht="15.75" x14ac:dyDescent="0.25">
      <c r="A17" s="1" t="s">
        <v>5</v>
      </c>
    </row>
    <row r="18" spans="1:9" ht="15.75" x14ac:dyDescent="0.25">
      <c r="A18" s="1" t="s">
        <v>6</v>
      </c>
    </row>
    <row r="19" spans="1:9" ht="15.75" x14ac:dyDescent="0.25">
      <c r="A19" s="1" t="s">
        <v>7</v>
      </c>
    </row>
    <row r="20" spans="1:9" ht="15.75" x14ac:dyDescent="0.25">
      <c r="A20" s="1"/>
    </row>
    <row r="21" spans="1:9" ht="15.75" x14ac:dyDescent="0.25">
      <c r="A21" s="1" t="s">
        <v>152</v>
      </c>
    </row>
    <row r="27" spans="1:9" ht="15.75" customHeight="1" x14ac:dyDescent="0.25">
      <c r="A27" s="6" t="s">
        <v>55</v>
      </c>
      <c r="B27" s="6"/>
      <c r="C27" s="14"/>
      <c r="D27" s="6"/>
      <c r="E27" s="6"/>
      <c r="F27" s="6"/>
      <c r="G27" s="6"/>
      <c r="H27" s="6"/>
      <c r="I27" s="6"/>
    </row>
    <row r="28" spans="1:9" ht="15.75" customHeight="1" x14ac:dyDescent="0.25">
      <c r="A28" s="6"/>
      <c r="B28" s="6"/>
      <c r="C28" s="14"/>
      <c r="D28" s="6"/>
      <c r="E28" s="6"/>
      <c r="F28" s="6"/>
      <c r="G28" s="6"/>
      <c r="H28" s="6"/>
      <c r="I28" s="6"/>
    </row>
    <row r="29" spans="1:9" ht="15.75" customHeight="1" x14ac:dyDescent="0.25">
      <c r="A29" s="91" t="s">
        <v>8</v>
      </c>
      <c r="B29" s="91"/>
      <c r="C29" s="91"/>
      <c r="D29" s="91"/>
      <c r="E29" s="8"/>
      <c r="F29" s="8"/>
      <c r="G29" s="8"/>
      <c r="H29" s="8"/>
      <c r="I29" s="8"/>
    </row>
    <row r="30" spans="1:9" ht="15.75" customHeight="1" x14ac:dyDescent="0.25">
      <c r="A30" s="91"/>
      <c r="B30" s="91"/>
      <c r="C30" s="91"/>
      <c r="D30" s="91"/>
      <c r="E30" s="8"/>
      <c r="F30" s="8"/>
      <c r="G30" s="8"/>
      <c r="H30" s="8"/>
      <c r="I30" s="8"/>
    </row>
    <row r="31" spans="1:9" ht="15.75" customHeight="1" x14ac:dyDescent="0.25">
      <c r="A31" s="91"/>
      <c r="B31" s="91"/>
      <c r="C31" s="91"/>
      <c r="D31" s="91"/>
      <c r="E31" s="8"/>
      <c r="F31" s="8"/>
      <c r="G31" s="8"/>
      <c r="H31" s="8"/>
      <c r="I31" s="8"/>
    </row>
    <row r="32" spans="1:9" ht="15.75" customHeight="1" x14ac:dyDescent="0.25">
      <c r="A32" s="91"/>
      <c r="B32" s="91"/>
      <c r="C32" s="91"/>
      <c r="D32" s="91"/>
      <c r="E32" s="8"/>
      <c r="F32" s="8"/>
      <c r="G32" s="8"/>
      <c r="H32" s="8"/>
      <c r="I32" s="8"/>
    </row>
    <row r="33" spans="1:9" ht="15.75" customHeight="1" x14ac:dyDescent="0.25">
      <c r="A33" s="91"/>
      <c r="B33" s="91"/>
      <c r="C33" s="91"/>
      <c r="D33" s="91"/>
      <c r="E33" s="6"/>
      <c r="F33" s="6"/>
      <c r="G33" s="6"/>
      <c r="H33" s="6"/>
      <c r="I33" s="6"/>
    </row>
    <row r="34" spans="1:9" ht="15.75" customHeight="1" x14ac:dyDescent="0.25">
      <c r="A34" s="1" t="s">
        <v>9</v>
      </c>
      <c r="B34" s="6"/>
      <c r="C34" s="14"/>
      <c r="D34" s="6"/>
      <c r="E34" s="6"/>
      <c r="F34" s="6"/>
      <c r="G34" s="6"/>
      <c r="H34" s="6"/>
      <c r="I34" s="6"/>
    </row>
    <row r="35" spans="1:9" ht="15" customHeight="1" x14ac:dyDescent="0.25">
      <c r="A35" s="1" t="s">
        <v>104</v>
      </c>
      <c r="B35" s="6"/>
      <c r="C35" s="14"/>
      <c r="D35" s="6"/>
      <c r="E35" s="6"/>
      <c r="F35" s="6"/>
      <c r="G35" s="6"/>
      <c r="H35" s="6"/>
      <c r="I35" s="6"/>
    </row>
    <row r="36" spans="1:9" ht="15" customHeight="1" x14ac:dyDescent="0.25">
      <c r="A36" s="1"/>
      <c r="B36" s="6"/>
      <c r="C36" s="14"/>
      <c r="D36" s="6"/>
      <c r="E36" s="6"/>
      <c r="F36" s="6"/>
      <c r="G36" s="6"/>
      <c r="H36" s="6"/>
      <c r="I36" s="6"/>
    </row>
    <row r="37" spans="1:9" ht="15.75" x14ac:dyDescent="0.25">
      <c r="A37" s="1" t="s">
        <v>10</v>
      </c>
    </row>
    <row r="38" spans="1:9" ht="15.75" x14ac:dyDescent="0.25">
      <c r="A38" s="1" t="s">
        <v>103</v>
      </c>
    </row>
    <row r="40" spans="1:9" ht="20.25" x14ac:dyDescent="0.3">
      <c r="A40" s="79" t="s">
        <v>22</v>
      </c>
      <c r="B40" s="79"/>
    </row>
    <row r="42" spans="1:9" ht="22.5" customHeight="1" x14ac:dyDescent="0.25">
      <c r="A42" s="80" t="s">
        <v>56</v>
      </c>
      <c r="B42" s="80"/>
      <c r="C42" s="80"/>
      <c r="D42" s="80"/>
    </row>
    <row r="43" spans="1:9" s="7" customFormat="1" ht="33" customHeight="1" x14ac:dyDescent="0.25">
      <c r="A43" s="43" t="s">
        <v>12</v>
      </c>
      <c r="B43" s="44" t="s">
        <v>13</v>
      </c>
      <c r="C43" s="45" t="s">
        <v>14</v>
      </c>
      <c r="D43" s="44" t="s">
        <v>15</v>
      </c>
    </row>
    <row r="44" spans="1:9" s="7" customFormat="1" ht="20.100000000000001" customHeight="1" x14ac:dyDescent="0.25">
      <c r="A44" s="43"/>
      <c r="B44" s="44"/>
      <c r="C44" s="45"/>
      <c r="D44" s="44"/>
    </row>
    <row r="45" spans="1:9" ht="20.25" x14ac:dyDescent="0.3">
      <c r="A45" s="72" t="s">
        <v>18</v>
      </c>
      <c r="B45" s="72"/>
      <c r="C45" s="72"/>
      <c r="D45" s="72"/>
    </row>
    <row r="46" spans="1:9" s="54" customFormat="1" ht="15.75" x14ac:dyDescent="0.25">
      <c r="A46" s="87">
        <v>200</v>
      </c>
      <c r="B46" s="85" t="s">
        <v>42</v>
      </c>
      <c r="C46" s="83">
        <v>11777</v>
      </c>
      <c r="D46" s="38" t="s">
        <v>106</v>
      </c>
    </row>
    <row r="47" spans="1:9" s="54" customFormat="1" ht="15.75" x14ac:dyDescent="0.25">
      <c r="A47" s="88"/>
      <c r="B47" s="86"/>
      <c r="C47" s="84"/>
      <c r="D47" s="67" t="s">
        <v>107</v>
      </c>
    </row>
    <row r="48" spans="1:9" s="54" customFormat="1" ht="25.5" x14ac:dyDescent="0.25">
      <c r="A48" s="65">
        <v>210</v>
      </c>
      <c r="B48" s="50" t="s">
        <v>150</v>
      </c>
      <c r="C48" s="66">
        <v>1000</v>
      </c>
      <c r="D48" s="38" t="s">
        <v>151</v>
      </c>
    </row>
    <row r="49" spans="1:4" s="15" customFormat="1" ht="25.5" customHeight="1" x14ac:dyDescent="0.2">
      <c r="A49" s="87">
        <v>310</v>
      </c>
      <c r="B49" s="85" t="s">
        <v>19</v>
      </c>
      <c r="C49" s="83">
        <v>70095</v>
      </c>
      <c r="D49" s="93" t="s">
        <v>108</v>
      </c>
    </row>
    <row r="50" spans="1:4" s="15" customFormat="1" ht="12.75" x14ac:dyDescent="0.2">
      <c r="A50" s="88"/>
      <c r="B50" s="86"/>
      <c r="C50" s="84"/>
      <c r="D50" s="94"/>
    </row>
    <row r="51" spans="1:4" s="15" customFormat="1" ht="25.5" x14ac:dyDescent="0.2">
      <c r="A51" s="88"/>
      <c r="B51" s="86"/>
      <c r="C51" s="84"/>
      <c r="D51" s="38" t="s">
        <v>110</v>
      </c>
    </row>
    <row r="52" spans="1:4" s="15" customFormat="1" ht="25.5" x14ac:dyDescent="0.2">
      <c r="A52" s="88"/>
      <c r="B52" s="86"/>
      <c r="C52" s="84"/>
      <c r="D52" s="38" t="s">
        <v>134</v>
      </c>
    </row>
    <row r="53" spans="1:4" s="15" customFormat="1" ht="12.75" x14ac:dyDescent="0.2">
      <c r="A53" s="88"/>
      <c r="B53" s="86"/>
      <c r="C53" s="84"/>
      <c r="D53" s="38" t="s">
        <v>111</v>
      </c>
    </row>
    <row r="54" spans="1:4" s="15" customFormat="1" ht="12.75" x14ac:dyDescent="0.2">
      <c r="A54" s="88"/>
      <c r="B54" s="86"/>
      <c r="C54" s="84"/>
      <c r="D54" s="38" t="s">
        <v>112</v>
      </c>
    </row>
    <row r="55" spans="1:4" s="15" customFormat="1" ht="25.5" x14ac:dyDescent="0.2">
      <c r="A55" s="88"/>
      <c r="B55" s="86"/>
      <c r="C55" s="84"/>
      <c r="D55" s="38" t="s">
        <v>137</v>
      </c>
    </row>
    <row r="56" spans="1:4" s="15" customFormat="1" ht="25.5" x14ac:dyDescent="0.2">
      <c r="A56" s="88"/>
      <c r="B56" s="86"/>
      <c r="C56" s="84"/>
      <c r="D56" s="38" t="s">
        <v>113</v>
      </c>
    </row>
    <row r="57" spans="1:4" s="15" customFormat="1" ht="25.5" x14ac:dyDescent="0.2">
      <c r="A57" s="88"/>
      <c r="B57" s="86"/>
      <c r="C57" s="84"/>
      <c r="D57" s="38" t="s">
        <v>138</v>
      </c>
    </row>
    <row r="58" spans="1:4" s="15" customFormat="1" ht="25.5" customHeight="1" x14ac:dyDescent="0.2">
      <c r="A58" s="88"/>
      <c r="B58" s="86"/>
      <c r="C58" s="84"/>
      <c r="D58" s="93" t="s">
        <v>139</v>
      </c>
    </row>
    <row r="59" spans="1:4" s="15" customFormat="1" ht="12.75" x14ac:dyDescent="0.2">
      <c r="A59" s="88"/>
      <c r="B59" s="86"/>
      <c r="C59" s="84"/>
      <c r="D59" s="94"/>
    </row>
    <row r="60" spans="1:4" ht="15.75" x14ac:dyDescent="0.25">
      <c r="A60" s="17" t="s">
        <v>20</v>
      </c>
      <c r="B60" s="17" t="s">
        <v>11</v>
      </c>
      <c r="C60" s="18">
        <f>SUM(C46:C59)</f>
        <v>82872</v>
      </c>
      <c r="D60" s="19"/>
    </row>
    <row r="61" spans="1:4" ht="20.25" x14ac:dyDescent="0.3">
      <c r="A61" s="72" t="s">
        <v>145</v>
      </c>
      <c r="B61" s="72"/>
      <c r="C61" s="72"/>
      <c r="D61" s="72"/>
    </row>
    <row r="62" spans="1:4" x14ac:dyDescent="0.25">
      <c r="A62" s="77">
        <v>320</v>
      </c>
      <c r="B62" s="77" t="s">
        <v>146</v>
      </c>
      <c r="C62" s="78">
        <v>140000</v>
      </c>
      <c r="D62" s="95" t="s">
        <v>109</v>
      </c>
    </row>
    <row r="63" spans="1:4" x14ac:dyDescent="0.25">
      <c r="A63" s="77"/>
      <c r="B63" s="77"/>
      <c r="C63" s="78"/>
      <c r="D63" s="96"/>
    </row>
    <row r="64" spans="1:4" ht="15.75" x14ac:dyDescent="0.25">
      <c r="A64" s="17" t="s">
        <v>20</v>
      </c>
      <c r="B64" s="17" t="s">
        <v>49</v>
      </c>
      <c r="C64" s="18">
        <f>C62</f>
        <v>140000</v>
      </c>
      <c r="D64" s="19"/>
    </row>
    <row r="66" spans="1:4" ht="20.25" x14ac:dyDescent="0.3">
      <c r="A66" s="72" t="s">
        <v>49</v>
      </c>
      <c r="B66" s="72"/>
      <c r="C66" s="72"/>
      <c r="D66" s="72"/>
    </row>
    <row r="67" spans="1:4" s="59" customFormat="1" ht="25.5" x14ac:dyDescent="0.2">
      <c r="A67" s="77">
        <v>450</v>
      </c>
      <c r="B67" s="77" t="s">
        <v>50</v>
      </c>
      <c r="C67" s="78">
        <v>28500</v>
      </c>
      <c r="D67" s="60" t="s">
        <v>140</v>
      </c>
    </row>
    <row r="68" spans="1:4" s="59" customFormat="1" ht="12.75" x14ac:dyDescent="0.2">
      <c r="A68" s="77"/>
      <c r="B68" s="77"/>
      <c r="C68" s="78"/>
      <c r="D68" s="38" t="s">
        <v>114</v>
      </c>
    </row>
    <row r="69" spans="1:4" ht="15.75" x14ac:dyDescent="0.25">
      <c r="A69" s="17" t="s">
        <v>20</v>
      </c>
      <c r="B69" s="17" t="s">
        <v>49</v>
      </c>
      <c r="C69" s="18">
        <f>C67</f>
        <v>28500</v>
      </c>
      <c r="D69" s="19"/>
    </row>
    <row r="71" spans="1:4" ht="21" x14ac:dyDescent="0.35">
      <c r="A71" s="76" t="s">
        <v>21</v>
      </c>
      <c r="B71" s="76"/>
      <c r="C71" s="26">
        <f>C64+C60+C69</f>
        <v>251372</v>
      </c>
      <c r="D71" s="27"/>
    </row>
    <row r="73" spans="1:4" ht="20.25" x14ac:dyDescent="0.3">
      <c r="A73" s="79" t="s">
        <v>23</v>
      </c>
      <c r="B73" s="79"/>
    </row>
    <row r="75" spans="1:4" ht="20.25" customHeight="1" x14ac:dyDescent="0.25">
      <c r="A75" s="80" t="s">
        <v>56</v>
      </c>
      <c r="B75" s="80"/>
      <c r="C75" s="80"/>
      <c r="D75" s="80"/>
    </row>
    <row r="76" spans="1:4" ht="24" x14ac:dyDescent="0.25">
      <c r="A76" s="43" t="s">
        <v>12</v>
      </c>
      <c r="B76" s="44" t="s">
        <v>13</v>
      </c>
      <c r="C76" s="45" t="s">
        <v>14</v>
      </c>
      <c r="D76" s="44" t="s">
        <v>15</v>
      </c>
    </row>
    <row r="77" spans="1:4" ht="20.25" x14ac:dyDescent="0.3">
      <c r="A77" s="72" t="s">
        <v>24</v>
      </c>
      <c r="B77" s="72"/>
      <c r="C77" s="72"/>
      <c r="D77" s="72"/>
    </row>
    <row r="78" spans="1:4" ht="15.75" x14ac:dyDescent="0.25">
      <c r="A78" s="73" t="s">
        <v>57</v>
      </c>
      <c r="B78" s="74"/>
      <c r="C78" s="74"/>
      <c r="D78" s="75"/>
    </row>
    <row r="79" spans="1:4" x14ac:dyDescent="0.25">
      <c r="A79" s="28"/>
      <c r="B79" s="29" t="s">
        <v>83</v>
      </c>
      <c r="C79" s="30"/>
      <c r="D79" s="31"/>
    </row>
    <row r="80" spans="1:4" x14ac:dyDescent="0.25">
      <c r="A80" s="49">
        <v>630</v>
      </c>
      <c r="B80" s="50" t="s">
        <v>30</v>
      </c>
      <c r="C80" s="23">
        <v>90</v>
      </c>
      <c r="D80" s="56" t="s">
        <v>115</v>
      </c>
    </row>
    <row r="81" spans="1:4" ht="15.75" x14ac:dyDescent="0.25">
      <c r="A81" s="73" t="s">
        <v>58</v>
      </c>
      <c r="B81" s="74"/>
      <c r="C81" s="74"/>
      <c r="D81" s="75"/>
    </row>
    <row r="82" spans="1:4" x14ac:dyDescent="0.25">
      <c r="A82" s="28"/>
      <c r="B82" s="37" t="s">
        <v>62</v>
      </c>
      <c r="C82" s="30"/>
      <c r="D82" s="31"/>
    </row>
    <row r="83" spans="1:4" x14ac:dyDescent="0.25">
      <c r="A83" s="49">
        <v>630</v>
      </c>
      <c r="B83" s="50" t="s">
        <v>30</v>
      </c>
      <c r="C83" s="23">
        <v>-900</v>
      </c>
      <c r="D83" s="56" t="s">
        <v>116</v>
      </c>
    </row>
    <row r="84" spans="1:4" ht="15.75" x14ac:dyDescent="0.25">
      <c r="A84" s="73" t="s">
        <v>29</v>
      </c>
      <c r="B84" s="74"/>
      <c r="C84" s="74"/>
      <c r="D84" s="75"/>
    </row>
    <row r="85" spans="1:4" x14ac:dyDescent="0.25">
      <c r="A85" s="28"/>
      <c r="B85" s="29" t="s">
        <v>153</v>
      </c>
      <c r="C85" s="30"/>
      <c r="D85" s="31"/>
    </row>
    <row r="86" spans="1:4" x14ac:dyDescent="0.25">
      <c r="A86" s="68">
        <v>610</v>
      </c>
      <c r="B86" s="50" t="s">
        <v>44</v>
      </c>
      <c r="C86" s="23">
        <v>15</v>
      </c>
      <c r="D86" s="69" t="s">
        <v>87</v>
      </c>
    </row>
    <row r="87" spans="1:4" x14ac:dyDescent="0.25">
      <c r="A87" s="68">
        <v>620</v>
      </c>
      <c r="B87" s="22" t="s">
        <v>43</v>
      </c>
      <c r="C87" s="23">
        <v>-35</v>
      </c>
      <c r="D87" s="70"/>
    </row>
    <row r="88" spans="1:4" x14ac:dyDescent="0.25">
      <c r="A88" s="68">
        <v>630</v>
      </c>
      <c r="B88" s="50" t="s">
        <v>30</v>
      </c>
      <c r="C88" s="23">
        <v>20</v>
      </c>
      <c r="D88" s="71"/>
    </row>
    <row r="89" spans="1:4" x14ac:dyDescent="0.25">
      <c r="A89" s="28"/>
      <c r="B89" s="29" t="s">
        <v>67</v>
      </c>
      <c r="C89" s="30"/>
      <c r="D89" s="31"/>
    </row>
    <row r="90" spans="1:4" ht="25.5" x14ac:dyDescent="0.25">
      <c r="A90" s="39">
        <v>630</v>
      </c>
      <c r="B90" s="22" t="s">
        <v>30</v>
      </c>
      <c r="C90" s="23">
        <v>350</v>
      </c>
      <c r="D90" s="42" t="s">
        <v>117</v>
      </c>
    </row>
    <row r="91" spans="1:4" x14ac:dyDescent="0.25">
      <c r="A91" s="28"/>
      <c r="B91" s="29" t="s">
        <v>63</v>
      </c>
      <c r="C91" s="30"/>
      <c r="D91" s="31"/>
    </row>
    <row r="92" spans="1:4" x14ac:dyDescent="0.25">
      <c r="A92" s="57">
        <v>630</v>
      </c>
      <c r="B92" s="50" t="s">
        <v>30</v>
      </c>
      <c r="C92" s="23">
        <v>150</v>
      </c>
      <c r="D92" s="56" t="s">
        <v>118</v>
      </c>
    </row>
    <row r="93" spans="1:4" x14ac:dyDescent="0.25">
      <c r="A93" s="28"/>
      <c r="B93" s="29" t="s">
        <v>64</v>
      </c>
      <c r="C93" s="30"/>
      <c r="D93" s="31"/>
    </row>
    <row r="94" spans="1:4" ht="25.5" x14ac:dyDescent="0.25">
      <c r="A94" s="57">
        <v>630</v>
      </c>
      <c r="B94" s="22" t="s">
        <v>30</v>
      </c>
      <c r="C94" s="23">
        <v>34000</v>
      </c>
      <c r="D94" s="42" t="s">
        <v>119</v>
      </c>
    </row>
    <row r="95" spans="1:4" x14ac:dyDescent="0.25">
      <c r="A95" s="28"/>
      <c r="B95" s="29" t="s">
        <v>65</v>
      </c>
      <c r="C95" s="30"/>
      <c r="D95" s="31"/>
    </row>
    <row r="96" spans="1:4" ht="25.5" x14ac:dyDescent="0.25">
      <c r="A96" s="57">
        <v>610</v>
      </c>
      <c r="B96" s="50" t="s">
        <v>44</v>
      </c>
      <c r="C96" s="23">
        <v>105</v>
      </c>
      <c r="D96" s="42" t="s">
        <v>98</v>
      </c>
    </row>
    <row r="97" spans="1:4" x14ac:dyDescent="0.25">
      <c r="A97" s="57">
        <v>620</v>
      </c>
      <c r="B97" s="22" t="s">
        <v>43</v>
      </c>
      <c r="C97" s="23">
        <v>-37</v>
      </c>
      <c r="D97" s="42" t="s">
        <v>87</v>
      </c>
    </row>
    <row r="98" spans="1:4" x14ac:dyDescent="0.25">
      <c r="A98" s="57">
        <v>630</v>
      </c>
      <c r="B98" s="50" t="s">
        <v>30</v>
      </c>
      <c r="C98" s="23">
        <v>-38</v>
      </c>
      <c r="D98" s="42" t="s">
        <v>87</v>
      </c>
    </row>
    <row r="99" spans="1:4" x14ac:dyDescent="0.25">
      <c r="A99" s="28"/>
      <c r="B99" s="29" t="s">
        <v>46</v>
      </c>
      <c r="C99" s="30"/>
      <c r="D99" s="31"/>
    </row>
    <row r="100" spans="1:4" x14ac:dyDescent="0.25">
      <c r="A100" s="46">
        <v>610</v>
      </c>
      <c r="B100" s="47" t="s">
        <v>44</v>
      </c>
      <c r="C100" s="23">
        <v>1153</v>
      </c>
      <c r="D100" s="69" t="s">
        <v>143</v>
      </c>
    </row>
    <row r="101" spans="1:4" x14ac:dyDescent="0.25">
      <c r="A101" s="46">
        <v>620</v>
      </c>
      <c r="B101" s="22" t="s">
        <v>43</v>
      </c>
      <c r="C101" s="23">
        <v>-371</v>
      </c>
      <c r="D101" s="70"/>
    </row>
    <row r="102" spans="1:4" x14ac:dyDescent="0.25">
      <c r="A102" s="46">
        <v>630</v>
      </c>
      <c r="B102" s="47" t="s">
        <v>30</v>
      </c>
      <c r="C102" s="23">
        <v>10</v>
      </c>
      <c r="D102" s="71"/>
    </row>
    <row r="103" spans="1:4" x14ac:dyDescent="0.25">
      <c r="A103" s="28"/>
      <c r="B103" s="29" t="s">
        <v>66</v>
      </c>
      <c r="C103" s="30"/>
      <c r="D103" s="31"/>
    </row>
    <row r="104" spans="1:4" x14ac:dyDescent="0.25">
      <c r="A104" s="57">
        <v>610</v>
      </c>
      <c r="B104" s="50" t="s">
        <v>44</v>
      </c>
      <c r="C104" s="63">
        <v>26885</v>
      </c>
      <c r="D104" s="69" t="s">
        <v>144</v>
      </c>
    </row>
    <row r="105" spans="1:4" x14ac:dyDescent="0.25">
      <c r="A105" s="57">
        <v>620</v>
      </c>
      <c r="B105" s="22" t="s">
        <v>43</v>
      </c>
      <c r="C105" s="63">
        <v>10115</v>
      </c>
      <c r="D105" s="70"/>
    </row>
    <row r="106" spans="1:4" x14ac:dyDescent="0.25">
      <c r="A106" s="57">
        <v>630</v>
      </c>
      <c r="B106" s="50" t="s">
        <v>30</v>
      </c>
      <c r="C106" s="63">
        <v>3995</v>
      </c>
      <c r="D106" s="71"/>
    </row>
    <row r="107" spans="1:4" ht="15.75" x14ac:dyDescent="0.25">
      <c r="A107" s="73" t="s">
        <v>59</v>
      </c>
      <c r="B107" s="74"/>
      <c r="C107" s="74"/>
      <c r="D107" s="75"/>
    </row>
    <row r="108" spans="1:4" x14ac:dyDescent="0.25">
      <c r="A108" s="28"/>
      <c r="B108" s="29" t="s">
        <v>68</v>
      </c>
      <c r="C108" s="30"/>
      <c r="D108" s="31"/>
    </row>
    <row r="109" spans="1:4" ht="25.5" x14ac:dyDescent="0.25">
      <c r="A109" s="49">
        <v>630</v>
      </c>
      <c r="B109" s="50" t="s">
        <v>30</v>
      </c>
      <c r="C109" s="23">
        <v>1000</v>
      </c>
      <c r="D109" s="56" t="s">
        <v>120</v>
      </c>
    </row>
    <row r="110" spans="1:4" ht="15.75" x14ac:dyDescent="0.25">
      <c r="A110" s="73" t="s">
        <v>32</v>
      </c>
      <c r="B110" s="74"/>
      <c r="C110" s="74"/>
      <c r="D110" s="75"/>
    </row>
    <row r="111" spans="1:4" x14ac:dyDescent="0.25">
      <c r="A111" s="28"/>
      <c r="B111" s="37" t="s">
        <v>69</v>
      </c>
      <c r="C111" s="30"/>
      <c r="D111" s="31"/>
    </row>
    <row r="112" spans="1:4" x14ac:dyDescent="0.25">
      <c r="A112" s="49">
        <v>630</v>
      </c>
      <c r="B112" s="50" t="s">
        <v>30</v>
      </c>
      <c r="C112" s="23">
        <v>6</v>
      </c>
      <c r="D112" s="56" t="s">
        <v>99</v>
      </c>
    </row>
    <row r="113" spans="1:4" ht="15.75" x14ac:dyDescent="0.25">
      <c r="A113" s="73" t="s">
        <v>34</v>
      </c>
      <c r="B113" s="74"/>
      <c r="C113" s="74"/>
      <c r="D113" s="75"/>
    </row>
    <row r="114" spans="1:4" x14ac:dyDescent="0.25">
      <c r="A114" s="32"/>
      <c r="B114" s="36" t="s">
        <v>48</v>
      </c>
      <c r="C114" s="33"/>
      <c r="D114" s="34"/>
    </row>
    <row r="115" spans="1:4" ht="38.25" x14ac:dyDescent="0.25">
      <c r="A115" s="46">
        <v>600</v>
      </c>
      <c r="B115" s="22" t="s">
        <v>35</v>
      </c>
      <c r="C115" s="23">
        <v>50000</v>
      </c>
      <c r="D115" s="52" t="s">
        <v>121</v>
      </c>
    </row>
    <row r="116" spans="1:4" x14ac:dyDescent="0.25">
      <c r="A116" s="32"/>
      <c r="B116" s="36" t="s">
        <v>36</v>
      </c>
      <c r="C116" s="33"/>
      <c r="D116" s="34"/>
    </row>
    <row r="117" spans="1:4" x14ac:dyDescent="0.25">
      <c r="A117" s="16">
        <v>600</v>
      </c>
      <c r="B117" s="22" t="s">
        <v>35</v>
      </c>
      <c r="C117" s="23">
        <v>159</v>
      </c>
      <c r="D117" s="52" t="s">
        <v>122</v>
      </c>
    </row>
    <row r="118" spans="1:4" x14ac:dyDescent="0.25">
      <c r="A118" s="32"/>
      <c r="B118" s="36" t="s">
        <v>47</v>
      </c>
      <c r="C118" s="33"/>
      <c r="D118" s="53"/>
    </row>
    <row r="119" spans="1:4" x14ac:dyDescent="0.25">
      <c r="A119" s="16">
        <v>600</v>
      </c>
      <c r="B119" s="22" t="s">
        <v>35</v>
      </c>
      <c r="C119" s="23">
        <v>129</v>
      </c>
      <c r="D119" s="52" t="s">
        <v>122</v>
      </c>
    </row>
    <row r="120" spans="1:4" x14ac:dyDescent="0.25">
      <c r="A120" s="32"/>
      <c r="B120" s="36" t="s">
        <v>70</v>
      </c>
      <c r="C120" s="33"/>
      <c r="D120" s="34"/>
    </row>
    <row r="121" spans="1:4" ht="25.5" x14ac:dyDescent="0.25">
      <c r="A121" s="46">
        <v>600</v>
      </c>
      <c r="B121" s="22" t="s">
        <v>35</v>
      </c>
      <c r="C121" s="23">
        <v>2392</v>
      </c>
      <c r="D121" s="52" t="s">
        <v>123</v>
      </c>
    </row>
    <row r="122" spans="1:4" x14ac:dyDescent="0.25">
      <c r="A122" s="28"/>
      <c r="B122" s="29" t="s">
        <v>71</v>
      </c>
      <c r="C122" s="30"/>
      <c r="D122" s="31"/>
    </row>
    <row r="123" spans="1:4" x14ac:dyDescent="0.25">
      <c r="A123" s="57">
        <v>610</v>
      </c>
      <c r="B123" s="50" t="s">
        <v>44</v>
      </c>
      <c r="C123" s="23">
        <v>36</v>
      </c>
      <c r="D123" s="69" t="s">
        <v>88</v>
      </c>
    </row>
    <row r="124" spans="1:4" x14ac:dyDescent="0.25">
      <c r="A124" s="57">
        <v>620</v>
      </c>
      <c r="B124" s="22" t="s">
        <v>43</v>
      </c>
      <c r="C124" s="23">
        <v>-36</v>
      </c>
      <c r="D124" s="70"/>
    </row>
    <row r="125" spans="1:4" ht="15.75" x14ac:dyDescent="0.25">
      <c r="A125" s="73" t="s">
        <v>60</v>
      </c>
      <c r="B125" s="74"/>
      <c r="C125" s="74"/>
      <c r="D125" s="75"/>
    </row>
    <row r="126" spans="1:4" x14ac:dyDescent="0.25">
      <c r="A126" s="28"/>
      <c r="B126" s="29" t="s">
        <v>72</v>
      </c>
      <c r="C126" s="30"/>
      <c r="D126" s="31"/>
    </row>
    <row r="127" spans="1:4" x14ac:dyDescent="0.25">
      <c r="A127" s="57">
        <v>640</v>
      </c>
      <c r="B127" s="22" t="s">
        <v>31</v>
      </c>
      <c r="C127" s="23">
        <v>1000</v>
      </c>
      <c r="D127" s="56" t="s">
        <v>89</v>
      </c>
    </row>
    <row r="128" spans="1:4" x14ac:dyDescent="0.25">
      <c r="A128" s="28"/>
      <c r="B128" s="29" t="s">
        <v>73</v>
      </c>
      <c r="C128" s="30"/>
      <c r="D128" s="31"/>
    </row>
    <row r="129" spans="1:4" ht="25.5" x14ac:dyDescent="0.25">
      <c r="A129" s="57">
        <v>630</v>
      </c>
      <c r="B129" s="50" t="s">
        <v>30</v>
      </c>
      <c r="C129" s="23">
        <v>4000</v>
      </c>
      <c r="D129" s="56" t="s">
        <v>124</v>
      </c>
    </row>
    <row r="130" spans="1:4" x14ac:dyDescent="0.25">
      <c r="A130" s="28"/>
      <c r="B130" s="29" t="s">
        <v>51</v>
      </c>
      <c r="C130" s="30"/>
      <c r="D130" s="31"/>
    </row>
    <row r="131" spans="1:4" x14ac:dyDescent="0.25">
      <c r="A131" s="57">
        <v>630</v>
      </c>
      <c r="B131" s="50" t="s">
        <v>30</v>
      </c>
      <c r="C131" s="23">
        <v>-500</v>
      </c>
      <c r="D131" s="56" t="s">
        <v>125</v>
      </c>
    </row>
    <row r="132" spans="1:4" x14ac:dyDescent="0.25">
      <c r="A132" s="28"/>
      <c r="B132" s="29" t="s">
        <v>142</v>
      </c>
      <c r="C132" s="30"/>
      <c r="D132" s="31"/>
    </row>
    <row r="133" spans="1:4" ht="38.25" x14ac:dyDescent="0.25">
      <c r="A133" s="57">
        <v>630</v>
      </c>
      <c r="B133" s="50" t="s">
        <v>30</v>
      </c>
      <c r="C133" s="23">
        <v>4000</v>
      </c>
      <c r="D133" s="56" t="s">
        <v>147</v>
      </c>
    </row>
    <row r="134" spans="1:4" ht="15.75" x14ac:dyDescent="0.25">
      <c r="A134" s="73" t="s">
        <v>45</v>
      </c>
      <c r="B134" s="74"/>
      <c r="C134" s="74"/>
      <c r="D134" s="75"/>
    </row>
    <row r="135" spans="1:4" x14ac:dyDescent="0.25">
      <c r="A135" s="35"/>
      <c r="B135" s="29" t="s">
        <v>74</v>
      </c>
      <c r="C135" s="33"/>
      <c r="D135" s="34"/>
    </row>
    <row r="136" spans="1:4" ht="25.5" x14ac:dyDescent="0.25">
      <c r="A136" s="46">
        <v>630</v>
      </c>
      <c r="B136" s="47" t="s">
        <v>30</v>
      </c>
      <c r="C136" s="48">
        <v>900</v>
      </c>
      <c r="D136" s="20" t="s">
        <v>126</v>
      </c>
    </row>
    <row r="137" spans="1:4" x14ac:dyDescent="0.25">
      <c r="A137" s="35"/>
      <c r="B137" s="29" t="s">
        <v>75</v>
      </c>
      <c r="C137" s="33"/>
      <c r="D137" s="34"/>
    </row>
    <row r="138" spans="1:4" x14ac:dyDescent="0.25">
      <c r="A138" s="57">
        <v>620</v>
      </c>
      <c r="B138" s="22" t="s">
        <v>43</v>
      </c>
      <c r="C138" s="58">
        <v>-112</v>
      </c>
      <c r="D138" s="20" t="s">
        <v>88</v>
      </c>
    </row>
    <row r="139" spans="1:4" x14ac:dyDescent="0.25">
      <c r="A139" s="57">
        <v>630</v>
      </c>
      <c r="B139" s="50" t="s">
        <v>30</v>
      </c>
      <c r="C139" s="58">
        <v>112</v>
      </c>
      <c r="D139" s="20" t="s">
        <v>88</v>
      </c>
    </row>
    <row r="140" spans="1:4" x14ac:dyDescent="0.25">
      <c r="A140" s="35"/>
      <c r="B140" s="29" t="s">
        <v>76</v>
      </c>
      <c r="C140" s="33"/>
      <c r="D140" s="34"/>
    </row>
    <row r="141" spans="1:4" x14ac:dyDescent="0.25">
      <c r="A141" s="49">
        <v>640</v>
      </c>
      <c r="B141" s="22" t="s">
        <v>31</v>
      </c>
      <c r="C141" s="51">
        <v>-1000</v>
      </c>
      <c r="D141" s="20" t="s">
        <v>127</v>
      </c>
    </row>
    <row r="142" spans="1:4" ht="15.75" x14ac:dyDescent="0.25">
      <c r="A142" s="73" t="s">
        <v>52</v>
      </c>
      <c r="B142" s="74"/>
      <c r="C142" s="74"/>
      <c r="D142" s="75"/>
    </row>
    <row r="143" spans="1:4" x14ac:dyDescent="0.25">
      <c r="A143" s="35"/>
      <c r="B143" s="37" t="s">
        <v>77</v>
      </c>
      <c r="C143" s="33"/>
      <c r="D143" s="34"/>
    </row>
    <row r="144" spans="1:4" x14ac:dyDescent="0.25">
      <c r="A144" s="49">
        <v>630</v>
      </c>
      <c r="B144" s="50" t="s">
        <v>30</v>
      </c>
      <c r="C144" s="51">
        <v>9</v>
      </c>
      <c r="D144" s="61" t="s">
        <v>100</v>
      </c>
    </row>
    <row r="145" spans="1:4" x14ac:dyDescent="0.25">
      <c r="A145" s="35"/>
      <c r="B145" s="29" t="s">
        <v>78</v>
      </c>
      <c r="C145" s="33"/>
      <c r="D145" s="34"/>
    </row>
    <row r="146" spans="1:4" x14ac:dyDescent="0.25">
      <c r="A146" s="57">
        <v>630</v>
      </c>
      <c r="B146" s="50" t="s">
        <v>30</v>
      </c>
      <c r="C146" s="51">
        <v>60</v>
      </c>
      <c r="D146" s="61" t="s">
        <v>100</v>
      </c>
    </row>
    <row r="147" spans="1:4" x14ac:dyDescent="0.25">
      <c r="A147" s="35"/>
      <c r="B147" s="29" t="s">
        <v>53</v>
      </c>
      <c r="C147" s="33"/>
      <c r="D147" s="34"/>
    </row>
    <row r="148" spans="1:4" x14ac:dyDescent="0.25">
      <c r="A148" s="57">
        <v>630</v>
      </c>
      <c r="B148" s="50" t="s">
        <v>30</v>
      </c>
      <c r="C148" s="58">
        <v>500</v>
      </c>
      <c r="D148" s="20" t="s">
        <v>128</v>
      </c>
    </row>
    <row r="149" spans="1:4" x14ac:dyDescent="0.25">
      <c r="A149" s="35"/>
      <c r="B149" s="37" t="s">
        <v>129</v>
      </c>
      <c r="C149" s="33"/>
      <c r="D149" s="34"/>
    </row>
    <row r="150" spans="1:4" ht="38.25" x14ac:dyDescent="0.25">
      <c r="A150" s="62">
        <v>630</v>
      </c>
      <c r="B150" s="50" t="s">
        <v>30</v>
      </c>
      <c r="C150" s="64">
        <v>3210</v>
      </c>
      <c r="D150" s="20" t="s">
        <v>130</v>
      </c>
    </row>
    <row r="151" spans="1:4" ht="15.75" x14ac:dyDescent="0.25">
      <c r="A151" s="73" t="s">
        <v>37</v>
      </c>
      <c r="B151" s="74"/>
      <c r="C151" s="74"/>
      <c r="D151" s="75"/>
    </row>
    <row r="152" spans="1:4" x14ac:dyDescent="0.25">
      <c r="A152" s="35"/>
      <c r="B152" s="29" t="s">
        <v>38</v>
      </c>
      <c r="C152" s="33"/>
      <c r="D152" s="34"/>
    </row>
    <row r="153" spans="1:4" ht="25.5" x14ac:dyDescent="0.25">
      <c r="A153" s="39">
        <v>630</v>
      </c>
      <c r="B153" s="40" t="s">
        <v>30</v>
      </c>
      <c r="C153" s="41">
        <v>6500</v>
      </c>
      <c r="D153" s="20" t="s">
        <v>90</v>
      </c>
    </row>
    <row r="154" spans="1:4" ht="15.75" x14ac:dyDescent="0.25">
      <c r="A154" s="73" t="s">
        <v>61</v>
      </c>
      <c r="B154" s="74"/>
      <c r="C154" s="74"/>
      <c r="D154" s="75"/>
    </row>
    <row r="155" spans="1:4" x14ac:dyDescent="0.25">
      <c r="A155" s="35"/>
      <c r="B155" s="29" t="s">
        <v>79</v>
      </c>
      <c r="C155" s="33"/>
      <c r="D155" s="34"/>
    </row>
    <row r="156" spans="1:4" x14ac:dyDescent="0.25">
      <c r="A156" s="49">
        <v>630</v>
      </c>
      <c r="B156" s="50" t="s">
        <v>30</v>
      </c>
      <c r="C156" s="51">
        <v>1000</v>
      </c>
      <c r="D156" s="20" t="s">
        <v>91</v>
      </c>
    </row>
    <row r="157" spans="1:4" x14ac:dyDescent="0.25">
      <c r="A157" s="57">
        <v>640</v>
      </c>
      <c r="B157" s="22" t="s">
        <v>31</v>
      </c>
      <c r="C157" s="58">
        <v>2000</v>
      </c>
      <c r="D157" s="20" t="s">
        <v>92</v>
      </c>
    </row>
    <row r="158" spans="1:4" x14ac:dyDescent="0.25">
      <c r="A158" s="35"/>
      <c r="B158" s="29" t="s">
        <v>80</v>
      </c>
      <c r="C158" s="33"/>
      <c r="D158" s="34"/>
    </row>
    <row r="159" spans="1:4" ht="38.25" x14ac:dyDescent="0.25">
      <c r="A159" s="49">
        <v>640</v>
      </c>
      <c r="B159" s="22" t="s">
        <v>31</v>
      </c>
      <c r="C159" s="51">
        <v>-10000</v>
      </c>
      <c r="D159" s="20" t="s">
        <v>93</v>
      </c>
    </row>
    <row r="160" spans="1:4" ht="15.75" x14ac:dyDescent="0.25">
      <c r="A160" s="73" t="s">
        <v>39</v>
      </c>
      <c r="B160" s="74"/>
      <c r="C160" s="74"/>
      <c r="D160" s="75"/>
    </row>
    <row r="161" spans="1:4" x14ac:dyDescent="0.25">
      <c r="A161" s="35"/>
      <c r="B161" s="29" t="s">
        <v>40</v>
      </c>
      <c r="C161" s="33"/>
      <c r="D161" s="34"/>
    </row>
    <row r="162" spans="1:4" x14ac:dyDescent="0.25">
      <c r="A162" s="57">
        <v>610</v>
      </c>
      <c r="B162" s="50" t="s">
        <v>44</v>
      </c>
      <c r="C162" s="23">
        <v>-3146</v>
      </c>
      <c r="D162" s="55" t="s">
        <v>105</v>
      </c>
    </row>
    <row r="163" spans="1:4" ht="25.5" x14ac:dyDescent="0.25">
      <c r="A163" s="57">
        <v>630</v>
      </c>
      <c r="B163" s="50" t="s">
        <v>30</v>
      </c>
      <c r="C163" s="58">
        <v>3500</v>
      </c>
      <c r="D163" s="20" t="s">
        <v>141</v>
      </c>
    </row>
    <row r="164" spans="1:4" x14ac:dyDescent="0.25">
      <c r="A164" s="57">
        <v>640</v>
      </c>
      <c r="B164" s="22" t="s">
        <v>31</v>
      </c>
      <c r="C164" s="58">
        <v>146</v>
      </c>
      <c r="D164" s="20" t="s">
        <v>131</v>
      </c>
    </row>
    <row r="165" spans="1:4" ht="15.75" x14ac:dyDescent="0.25">
      <c r="A165" s="73" t="s">
        <v>81</v>
      </c>
      <c r="B165" s="74"/>
      <c r="C165" s="74"/>
      <c r="D165" s="75"/>
    </row>
    <row r="166" spans="1:4" x14ac:dyDescent="0.25">
      <c r="A166" s="35"/>
      <c r="B166" s="29" t="s">
        <v>82</v>
      </c>
      <c r="C166" s="33"/>
      <c r="D166" s="34"/>
    </row>
    <row r="167" spans="1:4" x14ac:dyDescent="0.25">
      <c r="A167" s="57">
        <v>620</v>
      </c>
      <c r="B167" s="22" t="s">
        <v>43</v>
      </c>
      <c r="C167" s="23">
        <v>591</v>
      </c>
      <c r="D167" s="55" t="s">
        <v>94</v>
      </c>
    </row>
    <row r="168" spans="1:4" ht="25.5" x14ac:dyDescent="0.25">
      <c r="A168" s="57">
        <v>630</v>
      </c>
      <c r="B168" s="50" t="s">
        <v>30</v>
      </c>
      <c r="C168" s="58">
        <v>7409</v>
      </c>
      <c r="D168" s="20" t="s">
        <v>136</v>
      </c>
    </row>
    <row r="169" spans="1:4" ht="15.75" x14ac:dyDescent="0.25">
      <c r="A169" s="17" t="s">
        <v>20</v>
      </c>
      <c r="B169" s="17" t="s">
        <v>25</v>
      </c>
      <c r="C169" s="18">
        <f>SUM(C80:C168)</f>
        <v>149372</v>
      </c>
      <c r="D169" s="19"/>
    </row>
    <row r="171" spans="1:4" ht="20.25" x14ac:dyDescent="0.3">
      <c r="A171" s="72" t="s">
        <v>26</v>
      </c>
      <c r="B171" s="72"/>
      <c r="C171" s="72"/>
      <c r="D171" s="72"/>
    </row>
    <row r="172" spans="1:4" ht="15.75" x14ac:dyDescent="0.25">
      <c r="A172" s="73" t="s">
        <v>32</v>
      </c>
      <c r="B172" s="74"/>
      <c r="C172" s="74"/>
      <c r="D172" s="75"/>
    </row>
    <row r="173" spans="1:4" x14ac:dyDescent="0.25">
      <c r="A173" s="28"/>
      <c r="B173" s="29" t="s">
        <v>33</v>
      </c>
      <c r="C173" s="30"/>
      <c r="D173" s="31"/>
    </row>
    <row r="174" spans="1:4" x14ac:dyDescent="0.25">
      <c r="A174" s="49">
        <v>710</v>
      </c>
      <c r="B174" s="50" t="s">
        <v>41</v>
      </c>
      <c r="C174" s="23">
        <v>12400</v>
      </c>
      <c r="D174" s="42" t="s">
        <v>96</v>
      </c>
    </row>
    <row r="175" spans="1:4" ht="15.75" x14ac:dyDescent="0.25">
      <c r="A175" s="73" t="s">
        <v>34</v>
      </c>
      <c r="B175" s="74"/>
      <c r="C175" s="74"/>
      <c r="D175" s="75"/>
    </row>
    <row r="176" spans="1:4" x14ac:dyDescent="0.25">
      <c r="A176" s="35"/>
      <c r="B176" s="37" t="s">
        <v>36</v>
      </c>
      <c r="C176" s="33"/>
      <c r="D176" s="34"/>
    </row>
    <row r="177" spans="1:4" x14ac:dyDescent="0.25">
      <c r="A177" s="16">
        <v>710</v>
      </c>
      <c r="B177" s="22" t="s">
        <v>41</v>
      </c>
      <c r="C177" s="23">
        <v>-12400</v>
      </c>
      <c r="D177" s="21" t="s">
        <v>95</v>
      </c>
    </row>
    <row r="178" spans="1:4" x14ac:dyDescent="0.25">
      <c r="A178" s="35"/>
      <c r="B178" s="37" t="s">
        <v>86</v>
      </c>
      <c r="C178" s="33"/>
      <c r="D178" s="34"/>
    </row>
    <row r="179" spans="1:4" ht="39" x14ac:dyDescent="0.25">
      <c r="A179" s="57">
        <v>710</v>
      </c>
      <c r="B179" s="22" t="s">
        <v>41</v>
      </c>
      <c r="C179" s="23">
        <v>152000</v>
      </c>
      <c r="D179" s="21" t="s">
        <v>132</v>
      </c>
    </row>
    <row r="180" spans="1:4" ht="15.75" x14ac:dyDescent="0.25">
      <c r="A180" s="73" t="s">
        <v>52</v>
      </c>
      <c r="B180" s="74"/>
      <c r="C180" s="74"/>
      <c r="D180" s="75"/>
    </row>
    <row r="181" spans="1:4" x14ac:dyDescent="0.25">
      <c r="A181" s="35"/>
      <c r="B181" s="37" t="s">
        <v>85</v>
      </c>
      <c r="C181" s="33"/>
      <c r="D181" s="34"/>
    </row>
    <row r="182" spans="1:4" ht="39" x14ac:dyDescent="0.25">
      <c r="A182" s="49">
        <v>710</v>
      </c>
      <c r="B182" s="22" t="s">
        <v>41</v>
      </c>
      <c r="C182" s="23">
        <v>7900</v>
      </c>
      <c r="D182" s="21" t="s">
        <v>133</v>
      </c>
    </row>
    <row r="183" spans="1:4" ht="15.75" x14ac:dyDescent="0.25">
      <c r="A183" s="73" t="s">
        <v>37</v>
      </c>
      <c r="B183" s="74"/>
      <c r="C183" s="74"/>
      <c r="D183" s="75"/>
    </row>
    <row r="184" spans="1:4" x14ac:dyDescent="0.25">
      <c r="A184" s="35"/>
      <c r="B184" s="37" t="s">
        <v>84</v>
      </c>
      <c r="C184" s="33"/>
      <c r="D184" s="34"/>
    </row>
    <row r="185" spans="1:4" x14ac:dyDescent="0.25">
      <c r="A185" s="49">
        <v>710</v>
      </c>
      <c r="B185" s="22" t="s">
        <v>41</v>
      </c>
      <c r="C185" s="23">
        <v>-7900</v>
      </c>
      <c r="D185" s="21" t="s">
        <v>97</v>
      </c>
    </row>
    <row r="186" spans="1:4" ht="15.75" x14ac:dyDescent="0.25">
      <c r="A186" s="17" t="s">
        <v>20</v>
      </c>
      <c r="B186" s="17" t="s">
        <v>27</v>
      </c>
      <c r="C186" s="18">
        <f>C174+C177+C179+C182+C185</f>
        <v>152000</v>
      </c>
      <c r="D186" s="19"/>
    </row>
    <row r="188" spans="1:4" ht="20.25" x14ac:dyDescent="0.3">
      <c r="A188" s="81" t="s">
        <v>49</v>
      </c>
      <c r="B188" s="82"/>
      <c r="C188" s="82"/>
      <c r="D188" s="82"/>
    </row>
    <row r="189" spans="1:4" ht="15.75" x14ac:dyDescent="0.25">
      <c r="A189" s="73" t="s">
        <v>39</v>
      </c>
      <c r="B189" s="74"/>
      <c r="C189" s="74"/>
      <c r="D189" s="75"/>
    </row>
    <row r="190" spans="1:4" x14ac:dyDescent="0.25">
      <c r="A190" s="28"/>
      <c r="B190" s="29" t="s">
        <v>101</v>
      </c>
      <c r="C190" s="30"/>
      <c r="D190" s="31"/>
    </row>
    <row r="191" spans="1:4" ht="38.25" x14ac:dyDescent="0.25">
      <c r="A191" s="62">
        <v>810</v>
      </c>
      <c r="B191" s="52" t="s">
        <v>102</v>
      </c>
      <c r="C191" s="23">
        <v>0</v>
      </c>
      <c r="D191" s="42" t="s">
        <v>135</v>
      </c>
    </row>
    <row r="193" spans="1:4" ht="20.25" x14ac:dyDescent="0.3">
      <c r="A193" s="76" t="s">
        <v>28</v>
      </c>
      <c r="B193" s="76"/>
      <c r="C193" s="24">
        <f>C186+C169</f>
        <v>301372</v>
      </c>
      <c r="D193" s="25"/>
    </row>
    <row r="195" spans="1:4" ht="15.75" x14ac:dyDescent="0.25">
      <c r="A195" s="1" t="s">
        <v>154</v>
      </c>
    </row>
  </sheetData>
  <mergeCells count="53">
    <mergeCell ref="A61:D61"/>
    <mergeCell ref="A62:A63"/>
    <mergeCell ref="B62:B63"/>
    <mergeCell ref="C62:C63"/>
    <mergeCell ref="D62:D63"/>
    <mergeCell ref="C49:C59"/>
    <mergeCell ref="B49:B59"/>
    <mergeCell ref="A49:A59"/>
    <mergeCell ref="A1:D1"/>
    <mergeCell ref="A2:D2"/>
    <mergeCell ref="A45:D45"/>
    <mergeCell ref="A42:D42"/>
    <mergeCell ref="A29:D33"/>
    <mergeCell ref="A10:D11"/>
    <mergeCell ref="A40:B40"/>
    <mergeCell ref="A46:A47"/>
    <mergeCell ref="B46:B47"/>
    <mergeCell ref="C46:C47"/>
    <mergeCell ref="D49:D50"/>
    <mergeCell ref="D58:D59"/>
    <mergeCell ref="A193:B193"/>
    <mergeCell ref="A175:D175"/>
    <mergeCell ref="A73:B73"/>
    <mergeCell ref="A75:D75"/>
    <mergeCell ref="A77:D77"/>
    <mergeCell ref="A134:D134"/>
    <mergeCell ref="A84:D84"/>
    <mergeCell ref="A113:D113"/>
    <mergeCell ref="A180:D180"/>
    <mergeCell ref="A183:D183"/>
    <mergeCell ref="A172:D172"/>
    <mergeCell ref="A188:D188"/>
    <mergeCell ref="A189:D189"/>
    <mergeCell ref="A171:D171"/>
    <mergeCell ref="A160:D160"/>
    <mergeCell ref="A165:D165"/>
    <mergeCell ref="A154:D154"/>
    <mergeCell ref="A110:D110"/>
    <mergeCell ref="A125:D125"/>
    <mergeCell ref="A142:D142"/>
    <mergeCell ref="D123:D124"/>
    <mergeCell ref="A151:D151"/>
    <mergeCell ref="D86:D88"/>
    <mergeCell ref="A66:D66"/>
    <mergeCell ref="D100:D102"/>
    <mergeCell ref="A81:D81"/>
    <mergeCell ref="A107:D107"/>
    <mergeCell ref="D104:D106"/>
    <mergeCell ref="A71:B71"/>
    <mergeCell ref="B67:B68"/>
    <mergeCell ref="C67:C68"/>
    <mergeCell ref="A67:A68"/>
    <mergeCell ref="A78:D78"/>
  </mergeCells>
  <printOptions horizontalCentere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DUCHNITZKÁ Katarína</dc:creator>
  <cp:lastModifiedBy>KOVÁČIKOVÁ Veronika</cp:lastModifiedBy>
  <cp:lastPrinted>2017-07-06T09:32:45Z</cp:lastPrinted>
  <dcterms:created xsi:type="dcterms:W3CDTF">2016-07-12T12:14:49Z</dcterms:created>
  <dcterms:modified xsi:type="dcterms:W3CDTF">2017-09-06T14:22:29Z</dcterms:modified>
</cp:coreProperties>
</file>