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ko99695\Desktop\"/>
    </mc:Choice>
  </mc:AlternateContent>
  <bookViews>
    <workbookView xWindow="0" yWindow="0" windowWidth="28800" windowHeight="115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131" i="1"/>
  <c r="C107" i="1"/>
  <c r="C48" i="1" l="1"/>
  <c r="C57" i="1" l="1"/>
  <c r="C60" i="1" l="1"/>
  <c r="C133" i="1" l="1"/>
  <c r="C134" i="1" s="1"/>
</calcChain>
</file>

<file path=xl/sharedStrings.xml><?xml version="1.0" encoding="utf-8"?>
<sst xmlns="http://schemas.openxmlformats.org/spreadsheetml/2006/main" count="146" uniqueCount="109">
  <si>
    <t>Mestské zastupiteľstvo</t>
  </si>
  <si>
    <t>Mesta Spišská Belá</t>
  </si>
  <si>
    <t>Predkladá:</t>
  </si>
  <si>
    <t>JUDr. Štefan Bieľak</t>
  </si>
  <si>
    <t>primátor mesta</t>
  </si>
  <si>
    <t>Spracovala:</t>
  </si>
  <si>
    <t>Ing. Veronika Kováčiková</t>
  </si>
  <si>
    <t>vedúca ekonomického odboru MsÚ</t>
  </si>
  <si>
    <t>V súlade s 11 ods. 4 písm. b) zákona č. 369/1990 Zb. o obecnom zriadení v znení neskorších predpisov a na základe § 14 ods. 2 zákona č. 583/2004 Z.z. o rozpočtových pravidlách územnej samosprávy v znení neskorších predpisov, predkladám mestskému zastupiteľstvu návrh na rozpočtové opatrenie.</t>
  </si>
  <si>
    <t>Zvýšenie príjmov na kategóriách rozpočtu podľa rozpisu</t>
  </si>
  <si>
    <t>Zvýšenie výdavkov na kategóriách programového rozpočtu podľa rozpisu</t>
  </si>
  <si>
    <t>BEŽNÉ PRÍJMY</t>
  </si>
  <si>
    <t>rozpočtová kategória</t>
  </si>
  <si>
    <t>text</t>
  </si>
  <si>
    <t xml:space="preserve">dôvod na úpravu rozpočtu </t>
  </si>
  <si>
    <t>Mesto Spišská Belá</t>
  </si>
  <si>
    <t>Petzvalova 18, 059 01 Spišská Belá</t>
  </si>
  <si>
    <t xml:space="preserve">BEŽNÉ PRÍJMY </t>
  </si>
  <si>
    <t xml:space="preserve">Tuzemské bežné granty a transfery </t>
  </si>
  <si>
    <t>SPOLU</t>
  </si>
  <si>
    <t xml:space="preserve">KAPITÁLOVÉ PRÍJMY </t>
  </si>
  <si>
    <t>KAPITÁLOVÉ PRÍJMY</t>
  </si>
  <si>
    <t>PRÍJMY SPOLU</t>
  </si>
  <si>
    <t xml:space="preserve">I. Rozpočet príjmov </t>
  </si>
  <si>
    <t xml:space="preserve">II. Programový rozpočet výdavkov </t>
  </si>
  <si>
    <t xml:space="preserve">BEŽNÉ VÝDAVKY </t>
  </si>
  <si>
    <t>BEŽNÉ VÝDAVKY</t>
  </si>
  <si>
    <t xml:space="preserve">KAPITÁLOVÉ VÝDAVKY </t>
  </si>
  <si>
    <t>KAPITÁLOVÉ VÝDAVKY</t>
  </si>
  <si>
    <t>VÝDAVKY SPOLU</t>
  </si>
  <si>
    <t>4. SLUŽBY OBČANOM</t>
  </si>
  <si>
    <t>Tovary a služby</t>
  </si>
  <si>
    <t>7. POZEMNÉ KOMUNIKÁCIE</t>
  </si>
  <si>
    <t>7.1 Údržba a výstavba</t>
  </si>
  <si>
    <t>8. VZDELÁVANIE</t>
  </si>
  <si>
    <t>Bežné výdavky</t>
  </si>
  <si>
    <t>12. BYTY A NEBYTOVÉ PRIESTORY</t>
  </si>
  <si>
    <t xml:space="preserve">12.1 Správa bytového a nebytového fondu </t>
  </si>
  <si>
    <t>14. ADMINISTRATÍVA</t>
  </si>
  <si>
    <t>14.1 Podporná činnosť - správa mesta</t>
  </si>
  <si>
    <t>Obstarávanie kapitálových aktív</t>
  </si>
  <si>
    <t>Bežné príjmy školské organizácie</t>
  </si>
  <si>
    <t xml:space="preserve">10. KULTÚRA </t>
  </si>
  <si>
    <t>FINANČNÉ OPERÁCIE</t>
  </si>
  <si>
    <t>Z ostatných finančných operácií</t>
  </si>
  <si>
    <t>Uznesenie č.    /2017</t>
  </si>
  <si>
    <t>Kapitálové príjmy</t>
  </si>
  <si>
    <t>Daňové príjmy</t>
  </si>
  <si>
    <t>10.2 Knižnica</t>
  </si>
  <si>
    <t>5. BEZPEČNOSŤ, PRÁVO A PORIADOK</t>
  </si>
  <si>
    <t>5.2 Kamerový systém</t>
  </si>
  <si>
    <t>11. PROSTREDIE PRE ŽIVOT</t>
  </si>
  <si>
    <t>11.4 Verejná zeleň</t>
  </si>
  <si>
    <t>13. SOCIÁLNE SLUŽBY</t>
  </si>
  <si>
    <t>návrh na úpravu rozpočtu v Eur</t>
  </si>
  <si>
    <t>Výnos dane z príjmov fyzických osôb - ročné zúčtovanie za rok 2016</t>
  </si>
  <si>
    <t>Spišská Belá 30.5.2017</t>
  </si>
  <si>
    <t xml:space="preserve">Návrh na zmenu rozpočtu Mesta Spišská Belá na rok 2017
rozpočtovým opatrením č. 3/2017
</t>
  </si>
  <si>
    <t>Návrh na zmenu rozpočtu rozpočtovým opatrením č. 3</t>
  </si>
  <si>
    <t>Rozpočtové opatrenie č. 3</t>
  </si>
  <si>
    <t>Vlastné príjmy MŠ za prenájom reklamnej plochy</t>
  </si>
  <si>
    <t>Dotácia na podporu výchovy k stravovacím návykom</t>
  </si>
  <si>
    <t>Navýšenie predaja ČOV o 450 €; vyšší príjem z predaja stavebných pozemkov 5 000 €</t>
  </si>
  <si>
    <t>1. PLÁNOVANIE, MANAŽMENT A KONTROLA</t>
  </si>
  <si>
    <t>1.1 Plánovanie</t>
  </si>
  <si>
    <t>Zvýšenie FP na vytýčenia, GP, projekty na dopravné značenia</t>
  </si>
  <si>
    <t>4.5 Dom smútku</t>
  </si>
  <si>
    <t xml:space="preserve"> </t>
  </si>
  <si>
    <t>4.4 Verejné WC</t>
  </si>
  <si>
    <t>4.6 Miestny rozhlas</t>
  </si>
  <si>
    <t>5.4 Ochrana pred požiarmi</t>
  </si>
  <si>
    <t>8.4.2 ŠJ M.R.Štefánika</t>
  </si>
  <si>
    <t>9.  ŠPORT</t>
  </si>
  <si>
    <t>9.3 Hokejový štadión</t>
  </si>
  <si>
    <t>8.1 Materská 3kola</t>
  </si>
  <si>
    <t>8.4.1 ŠJ pri Materskej škole</t>
  </si>
  <si>
    <t>Tovara a služby</t>
  </si>
  <si>
    <t>13.7 Face klub</t>
  </si>
  <si>
    <t>8.1 Materská škola</t>
  </si>
  <si>
    <t>8.2.1 Základná škola J.M.Petzvala</t>
  </si>
  <si>
    <t>8.2.2 Základná škola M.R.Štefánika</t>
  </si>
  <si>
    <t>8.4.1 Školská jedáleň pri MŠ</t>
  </si>
  <si>
    <t>12.2 Bytová výstavba</t>
  </si>
  <si>
    <t>10.3 Kino</t>
  </si>
  <si>
    <t>Navýšenie FP na elektrickú energiu z dôvodu vyšších zálohových platieb</t>
  </si>
  <si>
    <t>Navýšenie FP na údržbu miestneho rozhlasu</t>
  </si>
  <si>
    <t>Navýšenie FP na elektrickú energiu z dôvodu vyšších zálohových platieb.</t>
  </si>
  <si>
    <t>Navýšenie FP z dôvodu príjmu za prenájom reklamnej plochy - účelovo určené.</t>
  </si>
  <si>
    <t>Presun FP z kapitálových výdavkov - nižšia obstarávacia cena DHM - sekáč na mäso</t>
  </si>
  <si>
    <t>Dotácia na podporu výchovy k stravovacím návykom 3 290 € a 1 384 € navýšenie na odchodné 1 384 €</t>
  </si>
  <si>
    <t>Presun predpokladanej úspory energie na PO energie.</t>
  </si>
  <si>
    <t>Navýšenie energií a údržby z dôvodu vyšších zálohových platieb</t>
  </si>
  <si>
    <t>Presun FP na elektrickú energiu z Mestskej knižnice.</t>
  </si>
  <si>
    <t>Presun predpokladanej úspory na údržbe - na WC.</t>
  </si>
  <si>
    <t>Presun FP na energie z nebytových priestorov</t>
  </si>
  <si>
    <t>Rozpočet mesta Spišská Belá pre rok 2017 bude po 3. rozpočtovom opatrení prebytkový 50 000 Eur, vo výške 6 875 546 Eur.</t>
  </si>
  <si>
    <t>Dňa: 1.6.2017</t>
  </si>
  <si>
    <t>v celkovej sume 189 984 Eur.</t>
  </si>
  <si>
    <t>v celkovej  sume 189 984 Eur.</t>
  </si>
  <si>
    <t>Presun  predpokladanej úspory na energiách na Dom smútku a údržbu verejných WC.</t>
  </si>
  <si>
    <t xml:space="preserve">Zvýšenie FP na údržbu po riešení havarijného stavu v marci 2017 spojené s presunom medzi programami. </t>
  </si>
  <si>
    <t>Dotácia mesta na prístavbu telocvične - rozvojový projekt s účasťou mesta.</t>
  </si>
  <si>
    <t>Vybudovanie prístreškov na bicykle v areáli školy.</t>
  </si>
  <si>
    <t>Rozšírenie kapacity MŠ Letná 5 - nové schodište do budovy, rekonštrukcia - fasády,schodišťa do pivnice, sanity a elektrickej prípojky, stavebné práce pod ČOV.</t>
  </si>
  <si>
    <t>Obstaranie záhradného traktora na kosenie.</t>
  </si>
  <si>
    <t>PD na prípravu IBV nad Kaštieľom.</t>
  </si>
  <si>
    <t>PD na podkrovie 2 050 € s rezervného fondu a 450 € z vlastných prostriedkov.</t>
  </si>
  <si>
    <t>Zníženie KV z dôvodu nákupu DM do 1700 € - presun do bežných výdavkov.</t>
  </si>
  <si>
    <t>Výstavba chodníka Medňanského 3. etapa 30 000 € z rezervného fondu; PD MK Mierová 2 000 €; PD cyklochodník Spišská Belá - Slovenská Ves 3 000 € z vlastných prostriedkov. Zmena KZ zo 41 na 46 na projekt Cesta okolo Tatier - z rezervného fondu vo výške 10 220 €. Zmena KZ zo 43 na 46 rekonštrukcia chodníka Kúpeľná ulica 35 000 € a na ulici 1. mája 5 000 €.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</si>
</sst>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E_U_R_-;\-* #,##0.00\ _E_U_R_-;_-* &quot;-&quot;??\ _E_U_R_-;_-@_-"/>
    <numFmt numFmtId="164" formatCode="_-* #,##0\ _E_U_R_-;\-* #,##0\ _E_U_R_-;_-* &quot;-&quot;??\ _E_U_R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3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rgb="FF000000"/>
      <name val="Times New Roman"/>
      <family val="1"/>
      <charset val="238"/>
    </font>
    <font>
      <b/>
      <sz val="16"/>
      <color rgb="FFFF00FF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5FEBEB"/>
        <bgColor indexed="64"/>
      </patternFill>
    </fill>
    <fill>
      <patternFill patternType="solid">
        <fgColor rgb="FFEB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0" fillId="0" borderId="0" xfId="0" applyBorder="1" applyAlignment="1"/>
    <xf numFmtId="164" fontId="0" fillId="0" borderId="0" xfId="1" applyNumberFormat="1" applyFont="1" applyBorder="1"/>
    <xf numFmtId="164" fontId="0" fillId="0" borderId="0" xfId="1" applyNumberFormat="1" applyFont="1"/>
    <xf numFmtId="164" fontId="3" fillId="0" borderId="0" xfId="1" applyNumberFormat="1" applyFont="1" applyAlignment="1">
      <alignment vertical="center"/>
    </xf>
    <xf numFmtId="0" fontId="10" fillId="0" borderId="0" xfId="0" applyFont="1"/>
    <xf numFmtId="0" fontId="9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0" fontId="9" fillId="0" borderId="2" xfId="0" applyFont="1" applyBorder="1" applyAlignment="1">
      <alignment vertical="center"/>
    </xf>
    <xf numFmtId="164" fontId="9" fillId="0" borderId="2" xfId="1" applyNumberFormat="1" applyFont="1" applyBorder="1" applyAlignment="1">
      <alignment vertical="center"/>
    </xf>
    <xf numFmtId="164" fontId="8" fillId="4" borderId="0" xfId="1" applyNumberFormat="1" applyFont="1" applyFill="1"/>
    <xf numFmtId="0" fontId="0" fillId="4" borderId="0" xfId="0" applyFill="1"/>
    <xf numFmtId="164" fontId="8" fillId="4" borderId="0" xfId="1" applyNumberFormat="1" applyFont="1" applyFill="1" applyAlignment="1">
      <alignment horizontal="center" vertical="center"/>
    </xf>
    <xf numFmtId="0" fontId="17" fillId="4" borderId="0" xfId="0" applyFont="1" applyFill="1"/>
    <xf numFmtId="0" fontId="15" fillId="6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vertical="center"/>
    </xf>
    <xf numFmtId="164" fontId="15" fillId="6" borderId="2" xfId="1" applyNumberFormat="1" applyFont="1" applyFill="1" applyBorder="1" applyAlignment="1">
      <alignment vertical="center"/>
    </xf>
    <xf numFmtId="0" fontId="15" fillId="6" borderId="2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/>
    </xf>
    <xf numFmtId="164" fontId="9" fillId="6" borderId="2" xfId="1" applyNumberFormat="1" applyFont="1" applyFill="1" applyBorder="1" applyAlignment="1">
      <alignment vertical="center"/>
    </xf>
    <xf numFmtId="0" fontId="11" fillId="6" borderId="2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vertical="center"/>
    </xf>
    <xf numFmtId="14" fontId="15" fillId="6" borderId="2" xfId="0" applyNumberFormat="1" applyFont="1" applyFill="1" applyBorder="1" applyAlignment="1">
      <alignment vertical="center"/>
    </xf>
    <xf numFmtId="16" fontId="15" fillId="6" borderId="2" xfId="0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164" fontId="9" fillId="0" borderId="2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4" fontId="19" fillId="0" borderId="0" xfId="1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164" fontId="9" fillId="0" borderId="2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164" fontId="9" fillId="0" borderId="2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164" fontId="9" fillId="0" borderId="3" xfId="1" applyNumberFormat="1" applyFont="1" applyBorder="1" applyAlignment="1">
      <alignment horizontal="center" vertical="center"/>
    </xf>
    <xf numFmtId="0" fontId="20" fillId="0" borderId="0" xfId="0" applyFont="1"/>
    <xf numFmtId="164" fontId="9" fillId="0" borderId="3" xfId="1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4" fillId="0" borderId="0" xfId="0" applyFont="1"/>
    <xf numFmtId="0" fontId="13" fillId="4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colors>
    <mruColors>
      <color rgb="FF5FEBEB"/>
      <color rgb="FFEBFFFF"/>
      <color rgb="FFCDFFFF"/>
      <color rgb="FFFF00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0</xdr:row>
      <xdr:rowOff>38100</xdr:rowOff>
    </xdr:from>
    <xdr:to>
      <xdr:col>1</xdr:col>
      <xdr:colOff>571500</xdr:colOff>
      <xdr:row>1</xdr:row>
      <xdr:rowOff>208471</xdr:rowOff>
    </xdr:to>
    <xdr:pic>
      <xdr:nvPicPr>
        <xdr:cNvPr id="3" name="Obrázok 1" descr="spiska-bela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38100"/>
          <a:ext cx="933451" cy="970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abSelected="1" topLeftCell="A61" zoomScaleNormal="100" workbookViewId="0">
      <selection activeCell="F112" sqref="F112"/>
    </sheetView>
  </sheetViews>
  <sheetFormatPr defaultRowHeight="15" x14ac:dyDescent="0.25"/>
  <cols>
    <col min="1" max="1" width="10.28515625" customWidth="1"/>
    <col min="2" max="2" width="46.85546875" customWidth="1"/>
    <col min="3" max="3" width="21.85546875" style="14" customWidth="1"/>
    <col min="4" max="4" width="50.5703125" customWidth="1"/>
  </cols>
  <sheetData>
    <row r="1" spans="1:9" ht="63" customHeight="1" x14ac:dyDescent="0.6">
      <c r="A1" s="71" t="s">
        <v>15</v>
      </c>
      <c r="B1" s="71"/>
      <c r="C1" s="71"/>
      <c r="D1" s="71"/>
      <c r="E1" s="11"/>
      <c r="F1" s="11"/>
      <c r="G1" s="11"/>
      <c r="H1" s="11"/>
      <c r="I1" s="11"/>
    </row>
    <row r="2" spans="1:9" ht="18.75" x14ac:dyDescent="0.25">
      <c r="A2" s="72" t="s">
        <v>16</v>
      </c>
      <c r="B2" s="72"/>
      <c r="C2" s="72"/>
      <c r="D2" s="72"/>
      <c r="E2" s="12"/>
      <c r="F2" s="12"/>
      <c r="G2" s="12"/>
      <c r="H2" s="12"/>
      <c r="I2" s="12"/>
    </row>
    <row r="3" spans="1:9" ht="15.75" x14ac:dyDescent="0.25">
      <c r="A3" s="4"/>
      <c r="B3" s="5"/>
      <c r="C3" s="13"/>
      <c r="D3" s="5"/>
      <c r="E3" s="5"/>
      <c r="F3" s="5"/>
      <c r="G3" s="5"/>
      <c r="H3" s="5"/>
      <c r="I3" s="5"/>
    </row>
    <row r="4" spans="1:9" ht="15.75" x14ac:dyDescent="0.25">
      <c r="A4" s="4" t="s">
        <v>0</v>
      </c>
      <c r="B4" s="5"/>
      <c r="C4" s="13"/>
      <c r="D4" s="5"/>
      <c r="E4" s="5"/>
      <c r="F4" s="5"/>
      <c r="G4" s="5"/>
      <c r="H4" s="5"/>
      <c r="I4" s="5"/>
    </row>
    <row r="5" spans="1:9" ht="15.75" x14ac:dyDescent="0.25">
      <c r="A5" s="1" t="s">
        <v>1</v>
      </c>
    </row>
    <row r="6" spans="1:9" ht="15.75" x14ac:dyDescent="0.25">
      <c r="A6" s="1" t="s">
        <v>96</v>
      </c>
    </row>
    <row r="7" spans="1:9" ht="15.75" x14ac:dyDescent="0.25">
      <c r="A7" s="1" t="s">
        <v>45</v>
      </c>
    </row>
    <row r="8" spans="1:9" ht="15.75" x14ac:dyDescent="0.25">
      <c r="A8" s="2"/>
    </row>
    <row r="9" spans="1:9" ht="15.75" x14ac:dyDescent="0.25">
      <c r="A9" s="2"/>
    </row>
    <row r="10" spans="1:9" ht="22.5" customHeight="1" x14ac:dyDescent="0.25">
      <c r="A10" s="74" t="s">
        <v>57</v>
      </c>
      <c r="B10" s="74"/>
      <c r="C10" s="74"/>
      <c r="D10" s="74"/>
      <c r="E10" s="10"/>
      <c r="F10" s="10"/>
      <c r="G10" s="10"/>
      <c r="H10" s="10"/>
      <c r="I10" s="10"/>
    </row>
    <row r="11" spans="1:9" ht="48" customHeight="1" x14ac:dyDescent="0.25">
      <c r="A11" s="74"/>
      <c r="B11" s="74"/>
      <c r="C11" s="74"/>
      <c r="D11" s="74"/>
      <c r="E11" s="10"/>
      <c r="F11" s="10"/>
      <c r="G11" s="10"/>
      <c r="H11" s="10"/>
      <c r="I11" s="10"/>
    </row>
    <row r="12" spans="1:9" ht="15.75" x14ac:dyDescent="0.25">
      <c r="A12" s="3"/>
    </row>
    <row r="13" spans="1:9" ht="15.75" x14ac:dyDescent="0.25">
      <c r="A13" s="1" t="s">
        <v>2</v>
      </c>
    </row>
    <row r="14" spans="1:9" ht="15.75" x14ac:dyDescent="0.25">
      <c r="A14" s="1" t="s">
        <v>3</v>
      </c>
    </row>
    <row r="15" spans="1:9" ht="15.75" x14ac:dyDescent="0.25">
      <c r="A15" s="1" t="s">
        <v>4</v>
      </c>
    </row>
    <row r="16" spans="1:9" ht="15.75" x14ac:dyDescent="0.25">
      <c r="A16" s="1"/>
    </row>
    <row r="17" spans="1:9" ht="15.75" x14ac:dyDescent="0.25">
      <c r="A17" s="1" t="s">
        <v>5</v>
      </c>
    </row>
    <row r="18" spans="1:9" ht="15.75" x14ac:dyDescent="0.25">
      <c r="A18" s="1" t="s">
        <v>6</v>
      </c>
    </row>
    <row r="19" spans="1:9" ht="15.75" x14ac:dyDescent="0.25">
      <c r="A19" s="1" t="s">
        <v>7</v>
      </c>
    </row>
    <row r="20" spans="1:9" ht="15.75" x14ac:dyDescent="0.25">
      <c r="A20" s="1"/>
    </row>
    <row r="21" spans="1:9" ht="15.75" x14ac:dyDescent="0.25">
      <c r="A21" s="1" t="s">
        <v>56</v>
      </c>
    </row>
    <row r="27" spans="1:9" ht="15.75" customHeight="1" x14ac:dyDescent="0.25">
      <c r="A27" s="6" t="s">
        <v>58</v>
      </c>
      <c r="B27" s="6"/>
      <c r="C27" s="15"/>
      <c r="D27" s="6"/>
      <c r="E27" s="6"/>
      <c r="F27" s="6"/>
      <c r="G27" s="6"/>
      <c r="H27" s="6"/>
      <c r="I27" s="6"/>
    </row>
    <row r="28" spans="1:9" ht="15.75" customHeight="1" x14ac:dyDescent="0.25">
      <c r="A28" s="6"/>
      <c r="B28" s="6"/>
      <c r="C28" s="15"/>
      <c r="D28" s="6"/>
      <c r="E28" s="6"/>
      <c r="F28" s="6"/>
      <c r="G28" s="6"/>
      <c r="H28" s="6"/>
      <c r="I28" s="6"/>
    </row>
    <row r="29" spans="1:9" ht="15.75" customHeight="1" x14ac:dyDescent="0.25">
      <c r="A29" s="73" t="s">
        <v>8</v>
      </c>
      <c r="B29" s="73"/>
      <c r="C29" s="73"/>
      <c r="D29" s="73"/>
      <c r="E29" s="9"/>
      <c r="F29" s="9"/>
      <c r="G29" s="9"/>
      <c r="H29" s="9"/>
      <c r="I29" s="9"/>
    </row>
    <row r="30" spans="1:9" ht="15.75" customHeight="1" x14ac:dyDescent="0.25">
      <c r="A30" s="73"/>
      <c r="B30" s="73"/>
      <c r="C30" s="73"/>
      <c r="D30" s="73"/>
      <c r="E30" s="9"/>
      <c r="F30" s="9"/>
      <c r="G30" s="9"/>
      <c r="H30" s="9"/>
      <c r="I30" s="9"/>
    </row>
    <row r="31" spans="1:9" ht="15.75" customHeight="1" x14ac:dyDescent="0.25">
      <c r="A31" s="73"/>
      <c r="B31" s="73"/>
      <c r="C31" s="73"/>
      <c r="D31" s="73"/>
      <c r="E31" s="9"/>
      <c r="F31" s="9"/>
      <c r="G31" s="9"/>
      <c r="H31" s="9"/>
      <c r="I31" s="9"/>
    </row>
    <row r="32" spans="1:9" ht="15.75" customHeight="1" x14ac:dyDescent="0.25">
      <c r="A32" s="73"/>
      <c r="B32" s="73"/>
      <c r="C32" s="73"/>
      <c r="D32" s="73"/>
      <c r="E32" s="9"/>
      <c r="F32" s="9"/>
      <c r="G32" s="9"/>
      <c r="H32" s="9"/>
      <c r="I32" s="9"/>
    </row>
    <row r="33" spans="1:9" ht="15.75" customHeight="1" x14ac:dyDescent="0.25">
      <c r="A33" s="73"/>
      <c r="B33" s="73"/>
      <c r="C33" s="73"/>
      <c r="D33" s="73"/>
      <c r="E33" s="6"/>
      <c r="F33" s="6"/>
      <c r="G33" s="6"/>
      <c r="H33" s="6"/>
      <c r="I33" s="6"/>
    </row>
    <row r="34" spans="1:9" ht="15.75" customHeight="1" x14ac:dyDescent="0.25">
      <c r="A34" s="1" t="s">
        <v>9</v>
      </c>
      <c r="B34" s="6"/>
      <c r="C34" s="15"/>
      <c r="D34" s="6"/>
      <c r="E34" s="6"/>
      <c r="F34" s="6"/>
      <c r="G34" s="6"/>
      <c r="H34" s="6"/>
      <c r="I34" s="6"/>
    </row>
    <row r="35" spans="1:9" ht="15" customHeight="1" x14ac:dyDescent="0.25">
      <c r="A35" s="1" t="s">
        <v>97</v>
      </c>
      <c r="B35" s="6"/>
      <c r="C35" s="15"/>
      <c r="D35" s="6"/>
      <c r="E35" s="6"/>
      <c r="F35" s="6"/>
      <c r="G35" s="6"/>
      <c r="H35" s="6"/>
      <c r="I35" s="6"/>
    </row>
    <row r="36" spans="1:9" ht="15" customHeight="1" x14ac:dyDescent="0.25">
      <c r="A36" s="1"/>
      <c r="B36" s="6"/>
      <c r="C36" s="15"/>
      <c r="D36" s="6"/>
      <c r="E36" s="6"/>
      <c r="F36" s="6"/>
      <c r="G36" s="6"/>
      <c r="H36" s="6"/>
      <c r="I36" s="6"/>
    </row>
    <row r="37" spans="1:9" ht="15.75" x14ac:dyDescent="0.25">
      <c r="A37" s="1" t="s">
        <v>10</v>
      </c>
    </row>
    <row r="38" spans="1:9" ht="15.75" x14ac:dyDescent="0.25">
      <c r="A38" s="1" t="s">
        <v>98</v>
      </c>
    </row>
    <row r="40" spans="1:9" ht="20.25" x14ac:dyDescent="0.3">
      <c r="A40" s="65" t="s">
        <v>23</v>
      </c>
      <c r="B40" s="65"/>
    </row>
    <row r="42" spans="1:9" ht="22.5" customHeight="1" x14ac:dyDescent="0.25">
      <c r="A42" s="66" t="s">
        <v>59</v>
      </c>
      <c r="B42" s="66"/>
      <c r="C42" s="66"/>
      <c r="D42" s="66"/>
    </row>
    <row r="43" spans="1:9" s="8" customFormat="1" ht="33" customHeight="1" x14ac:dyDescent="0.25">
      <c r="A43" s="44" t="s">
        <v>12</v>
      </c>
      <c r="B43" s="45" t="s">
        <v>13</v>
      </c>
      <c r="C43" s="46" t="s">
        <v>54</v>
      </c>
      <c r="D43" s="45" t="s">
        <v>14</v>
      </c>
    </row>
    <row r="44" spans="1:9" ht="20.25" x14ac:dyDescent="0.3">
      <c r="A44" s="67" t="s">
        <v>17</v>
      </c>
      <c r="B44" s="67"/>
      <c r="C44" s="67"/>
      <c r="D44" s="67"/>
    </row>
    <row r="45" spans="1:9" s="57" customFormat="1" ht="25.5" x14ac:dyDescent="0.25">
      <c r="A45" s="50">
        <v>110</v>
      </c>
      <c r="B45" s="51" t="s">
        <v>47</v>
      </c>
      <c r="C45" s="52">
        <v>5834</v>
      </c>
      <c r="D45" s="39" t="s">
        <v>55</v>
      </c>
    </row>
    <row r="46" spans="1:9" s="16" customFormat="1" ht="12.75" x14ac:dyDescent="0.2">
      <c r="A46" s="55">
        <v>200</v>
      </c>
      <c r="B46" s="54" t="s">
        <v>41</v>
      </c>
      <c r="C46" s="56">
        <v>140</v>
      </c>
      <c r="D46" s="39" t="s">
        <v>60</v>
      </c>
    </row>
    <row r="47" spans="1:9" s="16" customFormat="1" ht="12.75" x14ac:dyDescent="0.2">
      <c r="A47" s="60">
        <v>310</v>
      </c>
      <c r="B47" s="59" t="s">
        <v>18</v>
      </c>
      <c r="C47" s="58">
        <v>3290</v>
      </c>
      <c r="D47" s="62" t="s">
        <v>61</v>
      </c>
    </row>
    <row r="48" spans="1:9" ht="15.75" customHeight="1" x14ac:dyDescent="0.25">
      <c r="A48" s="18" t="s">
        <v>19</v>
      </c>
      <c r="B48" s="18" t="s">
        <v>11</v>
      </c>
      <c r="C48" s="19">
        <f>SUM(C45:C47)</f>
        <v>9264</v>
      </c>
      <c r="D48" s="20"/>
    </row>
    <row r="50" spans="1:4" ht="20.25" x14ac:dyDescent="0.3">
      <c r="A50" s="67" t="s">
        <v>20</v>
      </c>
      <c r="B50" s="67"/>
      <c r="C50" s="67"/>
      <c r="D50" s="67"/>
    </row>
    <row r="51" spans="1:4" ht="25.5" customHeight="1" x14ac:dyDescent="0.25">
      <c r="A51" s="47">
        <v>233</v>
      </c>
      <c r="B51" s="48" t="s">
        <v>46</v>
      </c>
      <c r="C51" s="49">
        <v>5450</v>
      </c>
      <c r="D51" s="39" t="s">
        <v>62</v>
      </c>
    </row>
    <row r="52" spans="1:4" ht="15.75" x14ac:dyDescent="0.25">
      <c r="A52" s="18" t="s">
        <v>19</v>
      </c>
      <c r="B52" s="18" t="s">
        <v>21</v>
      </c>
      <c r="C52" s="19">
        <f>C51</f>
        <v>5450</v>
      </c>
      <c r="D52" s="20"/>
    </row>
    <row r="55" spans="1:4" ht="20.25" x14ac:dyDescent="0.3">
      <c r="A55" s="67" t="s">
        <v>43</v>
      </c>
      <c r="B55" s="67"/>
      <c r="C55" s="67"/>
      <c r="D55" s="67"/>
    </row>
    <row r="56" spans="1:4" x14ac:dyDescent="0.25">
      <c r="A56" s="50">
        <v>450</v>
      </c>
      <c r="B56" s="51" t="s">
        <v>44</v>
      </c>
      <c r="C56" s="52">
        <v>175270</v>
      </c>
      <c r="D56" s="39"/>
    </row>
    <row r="57" spans="1:4" ht="15.75" x14ac:dyDescent="0.25">
      <c r="A57" s="18" t="s">
        <v>19</v>
      </c>
      <c r="B57" s="18" t="s">
        <v>43</v>
      </c>
      <c r="C57" s="19">
        <f>C56</f>
        <v>175270</v>
      </c>
      <c r="D57" s="20"/>
    </row>
    <row r="60" spans="1:4" ht="21" x14ac:dyDescent="0.35">
      <c r="A60" s="64" t="s">
        <v>22</v>
      </c>
      <c r="B60" s="64"/>
      <c r="C60" s="27">
        <f>C52+C48+C57</f>
        <v>189984</v>
      </c>
      <c r="D60" s="28"/>
    </row>
    <row r="62" spans="1:4" ht="20.25" x14ac:dyDescent="0.3">
      <c r="A62" s="65" t="s">
        <v>24</v>
      </c>
      <c r="B62" s="65"/>
    </row>
    <row r="64" spans="1:4" ht="20.25" customHeight="1" x14ac:dyDescent="0.25">
      <c r="A64" s="66" t="s">
        <v>59</v>
      </c>
      <c r="B64" s="66"/>
      <c r="C64" s="66"/>
      <c r="D64" s="66"/>
    </row>
    <row r="65" spans="1:8" ht="24" x14ac:dyDescent="0.25">
      <c r="A65" s="44" t="s">
        <v>12</v>
      </c>
      <c r="B65" s="45" t="s">
        <v>13</v>
      </c>
      <c r="C65" s="46" t="s">
        <v>54</v>
      </c>
      <c r="D65" s="45" t="s">
        <v>14</v>
      </c>
    </row>
    <row r="66" spans="1:8" x14ac:dyDescent="0.25">
      <c r="A66" s="7"/>
    </row>
    <row r="67" spans="1:8" ht="20.25" x14ac:dyDescent="0.3">
      <c r="A67" s="67" t="s">
        <v>25</v>
      </c>
      <c r="B67" s="67"/>
      <c r="C67" s="67"/>
      <c r="D67" s="67"/>
    </row>
    <row r="68" spans="1:8" ht="15.75" x14ac:dyDescent="0.25">
      <c r="A68" s="68" t="s">
        <v>63</v>
      </c>
      <c r="B68" s="69"/>
      <c r="C68" s="69"/>
      <c r="D68" s="70"/>
    </row>
    <row r="69" spans="1:8" x14ac:dyDescent="0.25">
      <c r="A69" s="29"/>
      <c r="B69" s="30" t="s">
        <v>64</v>
      </c>
      <c r="C69" s="31"/>
      <c r="D69" s="32"/>
    </row>
    <row r="70" spans="1:8" ht="17.25" customHeight="1" x14ac:dyDescent="0.25">
      <c r="A70" s="50">
        <v>630</v>
      </c>
      <c r="B70" s="51" t="s">
        <v>31</v>
      </c>
      <c r="C70" s="24">
        <v>6900</v>
      </c>
      <c r="D70" s="61" t="s">
        <v>65</v>
      </c>
    </row>
    <row r="71" spans="1:8" ht="15.75" x14ac:dyDescent="0.25">
      <c r="A71" s="68" t="s">
        <v>30</v>
      </c>
      <c r="B71" s="69"/>
      <c r="C71" s="69"/>
      <c r="D71" s="70"/>
    </row>
    <row r="72" spans="1:8" x14ac:dyDescent="0.25">
      <c r="A72" s="29"/>
      <c r="B72" s="30" t="s">
        <v>68</v>
      </c>
      <c r="C72" s="31"/>
      <c r="D72" s="32"/>
    </row>
    <row r="73" spans="1:8" ht="25.5" x14ac:dyDescent="0.25">
      <c r="A73" s="50">
        <v>630</v>
      </c>
      <c r="B73" s="51" t="s">
        <v>31</v>
      </c>
      <c r="C73" s="24">
        <v>500</v>
      </c>
      <c r="D73" s="61" t="s">
        <v>100</v>
      </c>
    </row>
    <row r="74" spans="1:8" x14ac:dyDescent="0.25">
      <c r="A74" s="29"/>
      <c r="B74" s="30" t="s">
        <v>66</v>
      </c>
      <c r="C74" s="31"/>
      <c r="D74" s="32"/>
      <c r="H74" t="s">
        <v>67</v>
      </c>
    </row>
    <row r="75" spans="1:8" x14ac:dyDescent="0.25">
      <c r="A75" s="40">
        <v>630</v>
      </c>
      <c r="B75" s="23" t="s">
        <v>31</v>
      </c>
      <c r="C75" s="24">
        <v>1400</v>
      </c>
      <c r="D75" s="43" t="s">
        <v>94</v>
      </c>
    </row>
    <row r="76" spans="1:8" x14ac:dyDescent="0.25">
      <c r="A76" s="29"/>
      <c r="B76" s="30" t="s">
        <v>69</v>
      </c>
      <c r="C76" s="31"/>
      <c r="D76" s="32"/>
    </row>
    <row r="77" spans="1:8" x14ac:dyDescent="0.25">
      <c r="A77" s="50">
        <v>630</v>
      </c>
      <c r="B77" s="51" t="s">
        <v>31</v>
      </c>
      <c r="C77" s="24">
        <v>1200</v>
      </c>
      <c r="D77" s="61" t="s">
        <v>85</v>
      </c>
    </row>
    <row r="78" spans="1:8" ht="15.75" x14ac:dyDescent="0.25">
      <c r="A78" s="68" t="s">
        <v>49</v>
      </c>
      <c r="B78" s="69"/>
      <c r="C78" s="69"/>
      <c r="D78" s="70"/>
      <c r="H78" t="s">
        <v>67</v>
      </c>
    </row>
    <row r="79" spans="1:8" x14ac:dyDescent="0.25">
      <c r="A79" s="33"/>
      <c r="B79" s="37" t="s">
        <v>50</v>
      </c>
      <c r="C79" s="34"/>
      <c r="D79" s="35"/>
    </row>
    <row r="80" spans="1:8" ht="25.5" x14ac:dyDescent="0.25">
      <c r="A80" s="50">
        <v>630</v>
      </c>
      <c r="B80" s="23" t="s">
        <v>31</v>
      </c>
      <c r="C80" s="24">
        <v>1500</v>
      </c>
      <c r="D80" s="53" t="s">
        <v>84</v>
      </c>
    </row>
    <row r="81" spans="1:8" x14ac:dyDescent="0.25">
      <c r="A81" s="33"/>
      <c r="B81" s="37" t="s">
        <v>70</v>
      </c>
      <c r="C81" s="34"/>
      <c r="D81" s="35"/>
    </row>
    <row r="82" spans="1:8" x14ac:dyDescent="0.25">
      <c r="A82" s="50">
        <v>630</v>
      </c>
      <c r="B82" s="23" t="s">
        <v>31</v>
      </c>
      <c r="C82" s="24">
        <v>400</v>
      </c>
      <c r="D82" s="53" t="s">
        <v>92</v>
      </c>
    </row>
    <row r="83" spans="1:8" ht="15.75" x14ac:dyDescent="0.25">
      <c r="A83" s="68" t="s">
        <v>34</v>
      </c>
      <c r="B83" s="69"/>
      <c r="C83" s="69"/>
      <c r="D83" s="70"/>
      <c r="H83" t="s">
        <v>67</v>
      </c>
    </row>
    <row r="84" spans="1:8" x14ac:dyDescent="0.25">
      <c r="A84" s="33"/>
      <c r="B84" s="37" t="s">
        <v>74</v>
      </c>
      <c r="C84" s="34"/>
      <c r="D84" s="35"/>
    </row>
    <row r="85" spans="1:8" ht="25.5" x14ac:dyDescent="0.25">
      <c r="A85" s="50">
        <v>600</v>
      </c>
      <c r="B85" s="23" t="s">
        <v>35</v>
      </c>
      <c r="C85" s="24">
        <v>140</v>
      </c>
      <c r="D85" s="53" t="s">
        <v>87</v>
      </c>
    </row>
    <row r="86" spans="1:8" x14ac:dyDescent="0.25">
      <c r="A86" s="33"/>
      <c r="B86" s="37" t="s">
        <v>75</v>
      </c>
      <c r="C86" s="34"/>
      <c r="D86" s="35"/>
    </row>
    <row r="87" spans="1:8" ht="25.5" x14ac:dyDescent="0.25">
      <c r="A87" s="50">
        <v>600</v>
      </c>
      <c r="B87" s="23" t="s">
        <v>35</v>
      </c>
      <c r="C87" s="24">
        <v>1700</v>
      </c>
      <c r="D87" s="53" t="s">
        <v>88</v>
      </c>
    </row>
    <row r="88" spans="1:8" x14ac:dyDescent="0.25">
      <c r="A88" s="33"/>
      <c r="B88" s="37" t="s">
        <v>71</v>
      </c>
      <c r="C88" s="34"/>
      <c r="D88" s="35"/>
    </row>
    <row r="89" spans="1:8" ht="25.5" x14ac:dyDescent="0.25">
      <c r="A89" s="47">
        <v>600</v>
      </c>
      <c r="B89" s="23" t="s">
        <v>35</v>
      </c>
      <c r="C89" s="24">
        <v>4674</v>
      </c>
      <c r="D89" s="53" t="s">
        <v>89</v>
      </c>
    </row>
    <row r="90" spans="1:8" ht="15.75" x14ac:dyDescent="0.25">
      <c r="A90" s="68" t="s">
        <v>72</v>
      </c>
      <c r="B90" s="69"/>
      <c r="C90" s="69"/>
      <c r="D90" s="70"/>
      <c r="H90" t="s">
        <v>67</v>
      </c>
    </row>
    <row r="91" spans="1:8" x14ac:dyDescent="0.25">
      <c r="A91" s="33"/>
      <c r="B91" s="37" t="s">
        <v>73</v>
      </c>
      <c r="C91" s="34"/>
      <c r="D91" s="35"/>
    </row>
    <row r="92" spans="1:8" ht="25.5" x14ac:dyDescent="0.25">
      <c r="A92" s="50">
        <v>630</v>
      </c>
      <c r="B92" s="23" t="s">
        <v>31</v>
      </c>
      <c r="C92" s="24">
        <v>1300</v>
      </c>
      <c r="D92" s="53" t="s">
        <v>86</v>
      </c>
    </row>
    <row r="93" spans="1:8" ht="15.75" x14ac:dyDescent="0.25">
      <c r="A93" s="68" t="s">
        <v>42</v>
      </c>
      <c r="B93" s="69"/>
      <c r="C93" s="69"/>
      <c r="D93" s="70"/>
    </row>
    <row r="94" spans="1:8" x14ac:dyDescent="0.25">
      <c r="A94" s="36"/>
      <c r="B94" s="30" t="s">
        <v>48</v>
      </c>
      <c r="C94" s="34"/>
      <c r="D94" s="35"/>
    </row>
    <row r="95" spans="1:8" x14ac:dyDescent="0.25">
      <c r="A95" s="47">
        <v>630</v>
      </c>
      <c r="B95" s="48" t="s">
        <v>31</v>
      </c>
      <c r="C95" s="49">
        <v>-400</v>
      </c>
      <c r="D95" s="21" t="s">
        <v>90</v>
      </c>
    </row>
    <row r="96" spans="1:8" x14ac:dyDescent="0.25">
      <c r="A96" s="36"/>
      <c r="B96" s="30" t="s">
        <v>83</v>
      </c>
      <c r="C96" s="34"/>
      <c r="D96" s="35"/>
    </row>
    <row r="97" spans="1:4" x14ac:dyDescent="0.25">
      <c r="A97" s="50">
        <v>630</v>
      </c>
      <c r="B97" s="23" t="s">
        <v>76</v>
      </c>
      <c r="C97" s="52">
        <v>-300</v>
      </c>
      <c r="D97" s="21" t="s">
        <v>93</v>
      </c>
    </row>
    <row r="98" spans="1:4" ht="15.75" x14ac:dyDescent="0.25">
      <c r="A98" s="68" t="s">
        <v>36</v>
      </c>
      <c r="B98" s="69"/>
      <c r="C98" s="69"/>
      <c r="D98" s="70"/>
    </row>
    <row r="99" spans="1:4" x14ac:dyDescent="0.25">
      <c r="A99" s="36"/>
      <c r="B99" s="30" t="s">
        <v>37</v>
      </c>
      <c r="C99" s="34"/>
      <c r="D99" s="35"/>
    </row>
    <row r="100" spans="1:4" ht="25.5" x14ac:dyDescent="0.25">
      <c r="A100" s="50">
        <v>630</v>
      </c>
      <c r="B100" s="51" t="s">
        <v>31</v>
      </c>
      <c r="C100" s="52">
        <v>-1700</v>
      </c>
      <c r="D100" s="21" t="s">
        <v>99</v>
      </c>
    </row>
    <row r="101" spans="1:4" ht="15.75" x14ac:dyDescent="0.25">
      <c r="A101" s="68" t="s">
        <v>53</v>
      </c>
      <c r="B101" s="69"/>
      <c r="C101" s="69"/>
      <c r="D101" s="70"/>
    </row>
    <row r="102" spans="1:4" x14ac:dyDescent="0.25">
      <c r="A102" s="36"/>
      <c r="B102" s="30" t="s">
        <v>77</v>
      </c>
      <c r="C102" s="34"/>
      <c r="D102" s="35"/>
    </row>
    <row r="103" spans="1:4" ht="25.5" x14ac:dyDescent="0.25">
      <c r="A103" s="40">
        <v>630</v>
      </c>
      <c r="B103" s="41" t="s">
        <v>31</v>
      </c>
      <c r="C103" s="42">
        <v>1170</v>
      </c>
      <c r="D103" s="21" t="s">
        <v>91</v>
      </c>
    </row>
    <row r="104" spans="1:4" ht="15.75" x14ac:dyDescent="0.25">
      <c r="A104" s="68" t="s">
        <v>38</v>
      </c>
      <c r="B104" s="69"/>
      <c r="C104" s="69"/>
      <c r="D104" s="70"/>
    </row>
    <row r="105" spans="1:4" x14ac:dyDescent="0.25">
      <c r="A105" s="36"/>
      <c r="B105" s="30" t="s">
        <v>39</v>
      </c>
      <c r="C105" s="34"/>
      <c r="D105" s="35"/>
    </row>
    <row r="106" spans="1:4" ht="25.5" x14ac:dyDescent="0.25">
      <c r="A106" s="17">
        <v>630</v>
      </c>
      <c r="B106" s="23" t="s">
        <v>31</v>
      </c>
      <c r="C106" s="24">
        <v>2700</v>
      </c>
      <c r="D106" s="53" t="s">
        <v>86</v>
      </c>
    </row>
    <row r="107" spans="1:4" ht="15.75" x14ac:dyDescent="0.25">
      <c r="A107" s="18" t="s">
        <v>19</v>
      </c>
      <c r="B107" s="18" t="s">
        <v>26</v>
      </c>
      <c r="C107" s="19">
        <f>SUM(+C106+C103+C100+C97+C95+C92+C89+C87+C85+C82+C80+C77+C75+C73+C70)</f>
        <v>21184</v>
      </c>
      <c r="D107" s="20"/>
    </row>
    <row r="109" spans="1:4" ht="20.25" x14ac:dyDescent="0.3">
      <c r="A109" s="67" t="s">
        <v>27</v>
      </c>
      <c r="B109" s="67"/>
      <c r="C109" s="67"/>
      <c r="D109" s="67"/>
    </row>
    <row r="110" spans="1:4" ht="15.75" x14ac:dyDescent="0.25">
      <c r="A110" s="68" t="s">
        <v>32</v>
      </c>
      <c r="B110" s="69"/>
      <c r="C110" s="69"/>
      <c r="D110" s="70"/>
    </row>
    <row r="111" spans="1:4" x14ac:dyDescent="0.25">
      <c r="A111" s="29"/>
      <c r="B111" s="30" t="s">
        <v>33</v>
      </c>
      <c r="C111" s="31"/>
      <c r="D111" s="32"/>
    </row>
    <row r="112" spans="1:4" ht="89.25" x14ac:dyDescent="0.25">
      <c r="A112" s="50">
        <v>710</v>
      </c>
      <c r="B112" s="51" t="s">
        <v>40</v>
      </c>
      <c r="C112" s="24">
        <v>35000</v>
      </c>
      <c r="D112" s="43" t="s">
        <v>108</v>
      </c>
    </row>
    <row r="113" spans="1:4" ht="15.75" x14ac:dyDescent="0.25">
      <c r="A113" s="68" t="s">
        <v>34</v>
      </c>
      <c r="B113" s="69"/>
      <c r="C113" s="69"/>
      <c r="D113" s="70"/>
    </row>
    <row r="114" spans="1:4" x14ac:dyDescent="0.25">
      <c r="A114" s="36"/>
      <c r="B114" s="38" t="s">
        <v>78</v>
      </c>
      <c r="C114" s="34"/>
      <c r="D114" s="35"/>
    </row>
    <row r="115" spans="1:4" ht="39" x14ac:dyDescent="0.25">
      <c r="A115" s="50">
        <v>710</v>
      </c>
      <c r="B115" s="23" t="s">
        <v>40</v>
      </c>
      <c r="C115" s="24">
        <v>70000</v>
      </c>
      <c r="D115" s="22" t="s">
        <v>103</v>
      </c>
    </row>
    <row r="116" spans="1:4" x14ac:dyDescent="0.25">
      <c r="A116" s="36"/>
      <c r="B116" s="38" t="s">
        <v>79</v>
      </c>
      <c r="C116" s="34"/>
      <c r="D116" s="35"/>
    </row>
    <row r="117" spans="1:4" x14ac:dyDescent="0.25">
      <c r="A117" s="50">
        <v>710</v>
      </c>
      <c r="B117" s="23" t="s">
        <v>40</v>
      </c>
      <c r="C117" s="24">
        <v>12400</v>
      </c>
      <c r="D117" s="22" t="s">
        <v>102</v>
      </c>
    </row>
    <row r="118" spans="1:4" x14ac:dyDescent="0.25">
      <c r="A118" s="36"/>
      <c r="B118" s="38" t="s">
        <v>80</v>
      </c>
      <c r="C118" s="34"/>
      <c r="D118" s="35"/>
    </row>
    <row r="119" spans="1:4" ht="26.25" x14ac:dyDescent="0.25">
      <c r="A119" s="50">
        <v>710</v>
      </c>
      <c r="B119" s="23" t="s">
        <v>40</v>
      </c>
      <c r="C119" s="24">
        <v>40000</v>
      </c>
      <c r="D119" s="22" t="s">
        <v>101</v>
      </c>
    </row>
    <row r="120" spans="1:4" x14ac:dyDescent="0.25">
      <c r="A120" s="36"/>
      <c r="B120" s="38" t="s">
        <v>81</v>
      </c>
      <c r="C120" s="34"/>
      <c r="D120" s="35"/>
    </row>
    <row r="121" spans="1:4" ht="26.25" x14ac:dyDescent="0.25">
      <c r="A121" s="50">
        <v>710</v>
      </c>
      <c r="B121" s="23" t="s">
        <v>40</v>
      </c>
      <c r="C121" s="24">
        <v>-1700</v>
      </c>
      <c r="D121" s="22" t="s">
        <v>107</v>
      </c>
    </row>
    <row r="122" spans="1:4" ht="15.75" x14ac:dyDescent="0.25">
      <c r="A122" s="68" t="s">
        <v>51</v>
      </c>
      <c r="B122" s="69"/>
      <c r="C122" s="69"/>
      <c r="D122" s="70"/>
    </row>
    <row r="123" spans="1:4" x14ac:dyDescent="0.25">
      <c r="A123" s="36"/>
      <c r="B123" s="38" t="s">
        <v>52</v>
      </c>
      <c r="C123" s="34"/>
      <c r="D123" s="35"/>
    </row>
    <row r="124" spans="1:4" x14ac:dyDescent="0.25">
      <c r="A124" s="50">
        <v>710</v>
      </c>
      <c r="B124" s="23" t="s">
        <v>40</v>
      </c>
      <c r="C124" s="24">
        <v>2700</v>
      </c>
      <c r="D124" s="22" t="s">
        <v>104</v>
      </c>
    </row>
    <row r="125" spans="1:4" ht="15.75" x14ac:dyDescent="0.25">
      <c r="A125" s="68" t="s">
        <v>36</v>
      </c>
      <c r="B125" s="69"/>
      <c r="C125" s="69"/>
      <c r="D125" s="70"/>
    </row>
    <row r="126" spans="1:4" x14ac:dyDescent="0.25">
      <c r="A126" s="36"/>
      <c r="B126" s="38" t="s">
        <v>82</v>
      </c>
      <c r="C126" s="34"/>
      <c r="D126" s="35"/>
    </row>
    <row r="127" spans="1:4" x14ac:dyDescent="0.25">
      <c r="A127" s="50">
        <v>710</v>
      </c>
      <c r="B127" s="23" t="s">
        <v>40</v>
      </c>
      <c r="C127" s="24">
        <v>7900</v>
      </c>
      <c r="D127" s="22" t="s">
        <v>105</v>
      </c>
    </row>
    <row r="128" spans="1:4" ht="15.75" x14ac:dyDescent="0.25">
      <c r="A128" s="68" t="s">
        <v>53</v>
      </c>
      <c r="B128" s="69"/>
      <c r="C128" s="69"/>
      <c r="D128" s="70"/>
    </row>
    <row r="129" spans="1:4" x14ac:dyDescent="0.25">
      <c r="A129" s="36"/>
      <c r="B129" s="38" t="s">
        <v>77</v>
      </c>
      <c r="C129" s="34"/>
      <c r="D129" s="35"/>
    </row>
    <row r="130" spans="1:4" ht="26.25" x14ac:dyDescent="0.25">
      <c r="A130" s="50">
        <v>710</v>
      </c>
      <c r="B130" s="23" t="s">
        <v>40</v>
      </c>
      <c r="C130" s="24">
        <v>2500</v>
      </c>
      <c r="D130" s="22" t="s">
        <v>106</v>
      </c>
    </row>
    <row r="131" spans="1:4" ht="15.75" x14ac:dyDescent="0.25">
      <c r="A131" s="18" t="s">
        <v>19</v>
      </c>
      <c r="B131" s="18" t="s">
        <v>28</v>
      </c>
      <c r="C131" s="19">
        <f>SUM(C130+C127+C124+C121+C119+C117+C115+C112)</f>
        <v>168800</v>
      </c>
      <c r="D131" s="20"/>
    </row>
    <row r="133" spans="1:4" ht="20.25" x14ac:dyDescent="0.3">
      <c r="A133" s="64" t="s">
        <v>29</v>
      </c>
      <c r="B133" s="64"/>
      <c r="C133" s="25">
        <f>C131+C107</f>
        <v>189984</v>
      </c>
      <c r="D133" s="26"/>
    </row>
    <row r="134" spans="1:4" x14ac:dyDescent="0.25">
      <c r="C134" s="14">
        <f>SUM(C60-C133)</f>
        <v>0</v>
      </c>
    </row>
    <row r="135" spans="1:4" ht="15.75" x14ac:dyDescent="0.25">
      <c r="A135" s="63" t="s">
        <v>95</v>
      </c>
    </row>
    <row r="137" spans="1:4" ht="15.75" x14ac:dyDescent="0.25">
      <c r="A137" s="1"/>
    </row>
  </sheetData>
  <mergeCells count="29">
    <mergeCell ref="A78:D78"/>
    <mergeCell ref="A90:D90"/>
    <mergeCell ref="A98:D98"/>
    <mergeCell ref="A50:D50"/>
    <mergeCell ref="A55:D55"/>
    <mergeCell ref="A60:B60"/>
    <mergeCell ref="A1:D1"/>
    <mergeCell ref="A2:D2"/>
    <mergeCell ref="A44:D44"/>
    <mergeCell ref="A42:D42"/>
    <mergeCell ref="A29:D33"/>
    <mergeCell ref="A10:D11"/>
    <mergeCell ref="A40:B40"/>
    <mergeCell ref="A133:B133"/>
    <mergeCell ref="A62:B62"/>
    <mergeCell ref="A64:D64"/>
    <mergeCell ref="A67:D67"/>
    <mergeCell ref="A93:D93"/>
    <mergeCell ref="A71:D71"/>
    <mergeCell ref="A83:D83"/>
    <mergeCell ref="A122:D122"/>
    <mergeCell ref="A128:D128"/>
    <mergeCell ref="A110:D110"/>
    <mergeCell ref="A125:D125"/>
    <mergeCell ref="A68:D68"/>
    <mergeCell ref="A109:D109"/>
    <mergeCell ref="A104:D104"/>
    <mergeCell ref="A101:D101"/>
    <mergeCell ref="A113:D113"/>
  </mergeCells>
  <printOptions horizont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DUCHNITZKÁ Katarína</dc:creator>
  <cp:lastModifiedBy>KOVÁČIKOVÁ Veronika</cp:lastModifiedBy>
  <cp:lastPrinted>2017-06-01T13:26:15Z</cp:lastPrinted>
  <dcterms:created xsi:type="dcterms:W3CDTF">2016-07-12T12:14:49Z</dcterms:created>
  <dcterms:modified xsi:type="dcterms:W3CDTF">2017-06-01T13:28:32Z</dcterms:modified>
</cp:coreProperties>
</file>